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Raport\03022017\Coroiesti\"/>
    </mc:Choice>
  </mc:AlternateContent>
  <bookViews>
    <workbookView xWindow="0" yWindow="0" windowWidth="25125" windowHeight="141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I15" i="1" s="1"/>
  <c r="K16" i="1"/>
  <c r="K15" i="1" s="1"/>
  <c r="J17" i="1"/>
  <c r="J18" i="1"/>
  <c r="J19" i="1"/>
  <c r="J20" i="1"/>
  <c r="D21" i="1"/>
  <c r="E21" i="1"/>
  <c r="F21" i="1"/>
  <c r="G21" i="1"/>
  <c r="H21" i="1"/>
  <c r="I21" i="1"/>
  <c r="J21" i="1"/>
  <c r="K21" i="1"/>
  <c r="J22" i="1"/>
  <c r="D25" i="1"/>
  <c r="D23" i="1" s="1"/>
  <c r="E25" i="1"/>
  <c r="E23" i="1" s="1"/>
  <c r="F25" i="1"/>
  <c r="F23" i="1" s="1"/>
  <c r="G25" i="1"/>
  <c r="G23" i="1" s="1"/>
  <c r="H25" i="1"/>
  <c r="H23" i="1" s="1"/>
  <c r="I25" i="1"/>
  <c r="I23" i="1" s="1"/>
  <c r="J25" i="1"/>
  <c r="K25" i="1"/>
  <c r="K23" i="1" s="1"/>
  <c r="J26" i="1"/>
  <c r="J27" i="1"/>
  <c r="D31" i="1"/>
  <c r="D30" i="1" s="1"/>
  <c r="D29" i="1" s="1"/>
  <c r="D28" i="1" s="1"/>
  <c r="E31" i="1"/>
  <c r="E30" i="1" s="1"/>
  <c r="E29" i="1" s="1"/>
  <c r="E28" i="1" s="1"/>
  <c r="F31" i="1"/>
  <c r="F30" i="1" s="1"/>
  <c r="F29" i="1" s="1"/>
  <c r="F28" i="1" s="1"/>
  <c r="G31" i="1"/>
  <c r="G30" i="1" s="1"/>
  <c r="G29" i="1" s="1"/>
  <c r="G28" i="1" s="1"/>
  <c r="H31" i="1"/>
  <c r="H30" i="1" s="1"/>
  <c r="I31" i="1"/>
  <c r="I30" i="1" s="1"/>
  <c r="I29" i="1" s="1"/>
  <c r="I28" i="1" s="1"/>
  <c r="K31" i="1"/>
  <c r="K30" i="1" s="1"/>
  <c r="K29" i="1" s="1"/>
  <c r="K28" i="1" s="1"/>
  <c r="J32" i="1"/>
  <c r="J33" i="1"/>
  <c r="H13" i="1" l="1"/>
  <c r="H14" i="1"/>
  <c r="J15" i="1"/>
  <c r="G13" i="1"/>
  <c r="G12" i="1" s="1"/>
  <c r="G14" i="1"/>
  <c r="H29" i="1"/>
  <c r="J30" i="1"/>
  <c r="F13" i="1"/>
  <c r="F12" i="1" s="1"/>
  <c r="F14" i="1"/>
  <c r="K13" i="1"/>
  <c r="K12" i="1" s="1"/>
  <c r="K14" i="1"/>
  <c r="E13" i="1"/>
  <c r="E12" i="1" s="1"/>
  <c r="E14" i="1"/>
  <c r="I13" i="1"/>
  <c r="I12" i="1" s="1"/>
  <c r="I14" i="1"/>
  <c r="J23" i="1"/>
  <c r="D13" i="1"/>
  <c r="D12" i="1" s="1"/>
  <c r="D14" i="1"/>
  <c r="F24" i="1"/>
  <c r="E24" i="1"/>
  <c r="J16" i="1"/>
  <c r="J31" i="1"/>
  <c r="D24" i="1"/>
  <c r="I24" i="1"/>
  <c r="H24" i="1"/>
  <c r="J24" i="1" s="1"/>
  <c r="K24" i="1"/>
  <c r="G24" i="1"/>
  <c r="H28" i="1" l="1"/>
  <c r="J28" i="1" s="1"/>
  <c r="J29" i="1"/>
  <c r="J14" i="1"/>
  <c r="H12" i="1"/>
  <c r="J12" i="1" s="1"/>
  <c r="J13" i="1"/>
</calcChain>
</file>

<file path=xl/sharedStrings.xml><?xml version="1.0" encoding="utf-8"?>
<sst xmlns="http://schemas.openxmlformats.org/spreadsheetml/2006/main" count="91" uniqueCount="91">
  <si>
    <t>JUDETUL  VASLUI</t>
  </si>
  <si>
    <t>COMUNA COROIESTI</t>
  </si>
  <si>
    <t>NR................/...........2011</t>
  </si>
  <si>
    <t>Biroul contabilitate</t>
  </si>
  <si>
    <t xml:space="preserve"> Anexa 7</t>
  </si>
  <si>
    <t>Cont de executie - Detalierea cheltuielilor - Trimestrul: 4, Anul: 2016</t>
  </si>
  <si>
    <t>Capitolul: 84.02.03.01 - Drumuri si poduri</t>
  </si>
  <si>
    <t>Denumirea indicatorilor</t>
  </si>
  <si>
    <t>A</t>
  </si>
  <si>
    <t>Cod indicator</t>
  </si>
  <si>
    <t>B</t>
  </si>
  <si>
    <t>Credite de angajament</t>
  </si>
  <si>
    <t>Credite bugetare</t>
  </si>
  <si>
    <t>initiale</t>
  </si>
  <si>
    <t>definitive</t>
  </si>
  <si>
    <t>Angajamente bugetare</t>
  </si>
  <si>
    <t>Angajamente legale</t>
  </si>
  <si>
    <t>Plăţi efectuate</t>
  </si>
  <si>
    <t>Angajamente legale de plătit</t>
  </si>
  <si>
    <t>7=5-6</t>
  </si>
  <si>
    <t>Cheltuieli efective</t>
  </si>
  <si>
    <t>1</t>
  </si>
  <si>
    <t>TOTAL CHELTUIELI  (cod 01+70+79+83+85)</t>
  </si>
  <si>
    <t>001</t>
  </si>
  <si>
    <t>2</t>
  </si>
  <si>
    <t>SECTIUNEA DE FUNCTIONARE (cod 01+79.f+84.f)</t>
  </si>
  <si>
    <t>001.01</t>
  </si>
  <si>
    <t>4</t>
  </si>
  <si>
    <t>CHELTUIELI CURENTE  (cod 10+20+30+40+50+51+55+56+57+59)</t>
  </si>
  <si>
    <t>01</t>
  </si>
  <si>
    <t>41</t>
  </si>
  <si>
    <t>TITLUL II  BUNURI SI SERVICII  (cod 20.01 la 20.06+20.09 la 20.16+20.18 la 20.27+20.30)</t>
  </si>
  <si>
    <t>20</t>
  </si>
  <si>
    <t>42</t>
  </si>
  <si>
    <t xml:space="preserve">Bunuri si servicii </t>
  </si>
  <si>
    <t>20.01</t>
  </si>
  <si>
    <t>47</t>
  </si>
  <si>
    <t>Carburanti si lubrifianti</t>
  </si>
  <si>
    <t>20.01.05</t>
  </si>
  <si>
    <t>48</t>
  </si>
  <si>
    <t>Piese de schimb</t>
  </si>
  <si>
    <t>20.01.06</t>
  </si>
  <si>
    <t>51</t>
  </si>
  <si>
    <t xml:space="preserve">Materiale si prestari de servicii cu caracter functional </t>
  </si>
  <si>
    <t>20.01.09</t>
  </si>
  <si>
    <t>52</t>
  </si>
  <si>
    <t>Alte bunuri si servicii pentru intretinere si functionare</t>
  </si>
  <si>
    <t>20.01.30</t>
  </si>
  <si>
    <t>66</t>
  </si>
  <si>
    <t>Deplasari, detasari, transferari  (cod 20.06.01+20.06.02)</t>
  </si>
  <si>
    <t>20.06</t>
  </si>
  <si>
    <t>67</t>
  </si>
  <si>
    <t>Deplasari interne, detaşări, transferari</t>
  </si>
  <si>
    <t>20.06.01</t>
  </si>
  <si>
    <t>183</t>
  </si>
  <si>
    <t>OPERATIUNI FINANCIARE  (cod 80+81)</t>
  </si>
  <si>
    <t>79</t>
  </si>
  <si>
    <t>190</t>
  </si>
  <si>
    <t>TITLUL XVI RAMBURSARI DE CREDITE   (cod 81.01+81.02)</t>
  </si>
  <si>
    <t>81</t>
  </si>
  <si>
    <t>196</t>
  </si>
  <si>
    <t xml:space="preserve">Rambursari de credite interne </t>
  </si>
  <si>
    <t>81.02</t>
  </si>
  <si>
    <t>197</t>
  </si>
  <si>
    <t xml:space="preserve">Rambursari de credite interne garantate </t>
  </si>
  <si>
    <t>81.02.01</t>
  </si>
  <si>
    <t>199</t>
  </si>
  <si>
    <t>Rambursari de credite aferente datoriei publice interne locale</t>
  </si>
  <si>
    <t>81.02.05</t>
  </si>
  <si>
    <t>212</t>
  </si>
  <si>
    <t>SECŢIUNEA DE DEZVOLTARE (cod 51+55+56+70+79.d+84.d)</t>
  </si>
  <si>
    <t>001.02</t>
  </si>
  <si>
    <t>369</t>
  </si>
  <si>
    <t>CHELTUIELI DE CAPITAL  (cod 71+72)</t>
  </si>
  <si>
    <t>70</t>
  </si>
  <si>
    <t>371</t>
  </si>
  <si>
    <t>TITLUL XII  ACTIVE NEFINANCIARE  (cod 71.01 la 71.03)</t>
  </si>
  <si>
    <t>71</t>
  </si>
  <si>
    <t>372</t>
  </si>
  <si>
    <t>Active fixe</t>
  </si>
  <si>
    <t>71.01</t>
  </si>
  <si>
    <t>373</t>
  </si>
  <si>
    <t>Constructii</t>
  </si>
  <si>
    <t>71.01.01</t>
  </si>
  <si>
    <t>376</t>
  </si>
  <si>
    <t>Alte active fixe</t>
  </si>
  <si>
    <t>71.01.30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</si>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</sst>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 t="s">
        <v>12</v>
      </c>
      <c r="F9" s="5"/>
      <c r="G9" s="5" t="s">
        <v>15</v>
      </c>
      <c r="H9" s="5" t="s">
        <v>16</v>
      </c>
      <c r="I9" s="5" t="s">
        <v>17</v>
      </c>
      <c r="J9" s="5" t="s">
        <v>18</v>
      </c>
      <c r="K9" s="5" t="s">
        <v>20</v>
      </c>
    </row>
    <row r="10" spans="1:11" s="6" customFormat="1" ht="21.75" thickBot="1" x14ac:dyDescent="0.3">
      <c r="A10" s="5"/>
      <c r="B10" s="5"/>
      <c r="C10" s="5"/>
      <c r="D10" s="5"/>
      <c r="E10" s="7" t="s">
        <v>13</v>
      </c>
      <c r="F10" s="7" t="s">
        <v>14</v>
      </c>
      <c r="G10" s="5"/>
      <c r="H10" s="5"/>
      <c r="I10" s="5"/>
      <c r="J10" s="5"/>
      <c r="K10" s="5"/>
    </row>
    <row r="11" spans="1:11" s="6" customFormat="1" ht="15.75" thickBot="1" x14ac:dyDescent="0.3">
      <c r="A11" s="5" t="s">
        <v>8</v>
      </c>
      <c r="B11" s="5"/>
      <c r="C11" s="7" t="s">
        <v>10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 t="s">
        <v>19</v>
      </c>
      <c r="K11" s="7">
        <v>8</v>
      </c>
    </row>
    <row r="12" spans="1:11" s="6" customFormat="1" x14ac:dyDescent="0.25">
      <c r="A12" s="10" t="s">
        <v>21</v>
      </c>
      <c r="B12" s="10" t="s">
        <v>22</v>
      </c>
      <c r="C12" s="10" t="s">
        <v>23</v>
      </c>
      <c r="D12" s="11">
        <f>D13+D28</f>
        <v>2662610</v>
      </c>
      <c r="E12" s="11">
        <f>E13+E28</f>
        <v>359500</v>
      </c>
      <c r="F12" s="11">
        <f>F13+F28</f>
        <v>2662610</v>
      </c>
      <c r="G12" s="11">
        <f>G13+G28</f>
        <v>2662610</v>
      </c>
      <c r="H12" s="11">
        <f>H13+H28</f>
        <v>2662610</v>
      </c>
      <c r="I12" s="11">
        <f>I13+I28</f>
        <v>2648381</v>
      </c>
      <c r="J12" s="11">
        <f>H12-I12</f>
        <v>14229</v>
      </c>
      <c r="K12" s="11">
        <f>K13+K28</f>
        <v>550409</v>
      </c>
    </row>
    <row r="13" spans="1:11" s="6" customFormat="1" ht="22.5" x14ac:dyDescent="0.25">
      <c r="A13" s="10" t="s">
        <v>24</v>
      </c>
      <c r="B13" s="10" t="s">
        <v>25</v>
      </c>
      <c r="C13" s="10" t="s">
        <v>26</v>
      </c>
      <c r="D13" s="11">
        <f>+D15+D25</f>
        <v>340796</v>
      </c>
      <c r="E13" s="11">
        <f>+E15+E25</f>
        <v>186500</v>
      </c>
      <c r="F13" s="11">
        <f>+F15+F25</f>
        <v>340796</v>
      </c>
      <c r="G13" s="11">
        <f>+G15+G25</f>
        <v>340796</v>
      </c>
      <c r="H13" s="11">
        <f>+H15+H25</f>
        <v>340796</v>
      </c>
      <c r="I13" s="11">
        <f>+I15+I25</f>
        <v>336567</v>
      </c>
      <c r="J13" s="11">
        <f>H13-I13</f>
        <v>4229</v>
      </c>
      <c r="K13" s="11">
        <f>+K15+K25</f>
        <v>550409</v>
      </c>
    </row>
    <row r="14" spans="1:11" s="6" customFormat="1" ht="22.5" x14ac:dyDescent="0.25">
      <c r="A14" s="10" t="s">
        <v>27</v>
      </c>
      <c r="B14" s="10" t="s">
        <v>28</v>
      </c>
      <c r="C14" s="10" t="s">
        <v>29</v>
      </c>
      <c r="D14" s="11">
        <f>+D15</f>
        <v>334296</v>
      </c>
      <c r="E14" s="11">
        <f>+E15</f>
        <v>180000</v>
      </c>
      <c r="F14" s="11">
        <f>+F15</f>
        <v>334296</v>
      </c>
      <c r="G14" s="11">
        <f>+G15</f>
        <v>334296</v>
      </c>
      <c r="H14" s="11">
        <f>+H15</f>
        <v>334296</v>
      </c>
      <c r="I14" s="11">
        <f>+I15</f>
        <v>330192</v>
      </c>
      <c r="J14" s="11">
        <f>H14-I14</f>
        <v>4104</v>
      </c>
      <c r="K14" s="11">
        <f>+K15</f>
        <v>550409</v>
      </c>
    </row>
    <row r="15" spans="1:11" s="6" customFormat="1" ht="22.5" x14ac:dyDescent="0.25">
      <c r="A15" s="10" t="s">
        <v>30</v>
      </c>
      <c r="B15" s="10" t="s">
        <v>31</v>
      </c>
      <c r="C15" s="10" t="s">
        <v>32</v>
      </c>
      <c r="D15" s="11">
        <f>D16+D21</f>
        <v>334296</v>
      </c>
      <c r="E15" s="11">
        <f>E16+E21</f>
        <v>180000</v>
      </c>
      <c r="F15" s="11">
        <f>F16+F21</f>
        <v>334296</v>
      </c>
      <c r="G15" s="11">
        <f>G16+G21</f>
        <v>334296</v>
      </c>
      <c r="H15" s="11">
        <f>H16+H21</f>
        <v>334296</v>
      </c>
      <c r="I15" s="11">
        <f>I16+I21</f>
        <v>330192</v>
      </c>
      <c r="J15" s="11">
        <f>H15-I15</f>
        <v>4104</v>
      </c>
      <c r="K15" s="11">
        <f>K16+K21</f>
        <v>550409</v>
      </c>
    </row>
    <row r="16" spans="1:11" s="6" customFormat="1" x14ac:dyDescent="0.25">
      <c r="A16" s="10" t="s">
        <v>33</v>
      </c>
      <c r="B16" s="10" t="s">
        <v>34</v>
      </c>
      <c r="C16" s="10" t="s">
        <v>35</v>
      </c>
      <c r="D16" s="11">
        <f>+D17+D18+D19+D20</f>
        <v>326696</v>
      </c>
      <c r="E16" s="11">
        <f>+E17+E18+E19+E20</f>
        <v>172000</v>
      </c>
      <c r="F16" s="11">
        <f>+F17+F18+F19+F20</f>
        <v>326696</v>
      </c>
      <c r="G16" s="11">
        <f>+G17+G18+G19+G20</f>
        <v>326696</v>
      </c>
      <c r="H16" s="11">
        <f>+H17+H18+H19+H20</f>
        <v>326696</v>
      </c>
      <c r="I16" s="11">
        <f>+I17+I18+I19+I20</f>
        <v>324682</v>
      </c>
      <c r="J16" s="11">
        <f>H16-I16</f>
        <v>2014</v>
      </c>
      <c r="K16" s="11">
        <f>+K17+K18+K19+K20</f>
        <v>544899</v>
      </c>
    </row>
    <row r="17" spans="1:11" s="6" customFormat="1" x14ac:dyDescent="0.25">
      <c r="A17" s="10" t="s">
        <v>36</v>
      </c>
      <c r="B17" s="10" t="s">
        <v>37</v>
      </c>
      <c r="C17" s="10" t="s">
        <v>38</v>
      </c>
      <c r="D17" s="11">
        <v>16200</v>
      </c>
      <c r="E17" s="11">
        <v>16000</v>
      </c>
      <c r="F17" s="11">
        <v>16200</v>
      </c>
      <c r="G17" s="11">
        <v>16200</v>
      </c>
      <c r="H17" s="11">
        <v>16200</v>
      </c>
      <c r="I17" s="11">
        <v>14186</v>
      </c>
      <c r="J17" s="11">
        <f>H17-I17</f>
        <v>2014</v>
      </c>
      <c r="K17" s="11">
        <v>10186</v>
      </c>
    </row>
    <row r="18" spans="1:11" s="6" customFormat="1" x14ac:dyDescent="0.25">
      <c r="A18" s="10" t="s">
        <v>39</v>
      </c>
      <c r="B18" s="10" t="s">
        <v>40</v>
      </c>
      <c r="C18" s="10" t="s">
        <v>41</v>
      </c>
      <c r="D18" s="11">
        <v>0</v>
      </c>
      <c r="E18" s="11">
        <v>4000</v>
      </c>
      <c r="F18" s="11">
        <v>0</v>
      </c>
      <c r="G18" s="11">
        <v>0</v>
      </c>
      <c r="H18" s="11">
        <v>0</v>
      </c>
      <c r="I18" s="11">
        <v>0</v>
      </c>
      <c r="J18" s="11">
        <f>H18-I18</f>
        <v>0</v>
      </c>
      <c r="K18" s="11">
        <v>0</v>
      </c>
    </row>
    <row r="19" spans="1:11" s="6" customFormat="1" ht="22.5" x14ac:dyDescent="0.25">
      <c r="A19" s="10" t="s">
        <v>42</v>
      </c>
      <c r="B19" s="10" t="s">
        <v>43</v>
      </c>
      <c r="C19" s="10" t="s">
        <v>44</v>
      </c>
      <c r="D19" s="11">
        <v>18000</v>
      </c>
      <c r="E19" s="11">
        <v>36000</v>
      </c>
      <c r="F19" s="11">
        <v>18000</v>
      </c>
      <c r="G19" s="11">
        <v>18000</v>
      </c>
      <c r="H19" s="11">
        <v>18000</v>
      </c>
      <c r="I19" s="11">
        <v>18000</v>
      </c>
      <c r="J19" s="11">
        <f>H19-I19</f>
        <v>0</v>
      </c>
      <c r="K19" s="11">
        <v>18000</v>
      </c>
    </row>
    <row r="20" spans="1:11" s="6" customFormat="1" ht="22.5" x14ac:dyDescent="0.25">
      <c r="A20" s="10" t="s">
        <v>45</v>
      </c>
      <c r="B20" s="10" t="s">
        <v>46</v>
      </c>
      <c r="C20" s="10" t="s">
        <v>47</v>
      </c>
      <c r="D20" s="11">
        <v>292496</v>
      </c>
      <c r="E20" s="11">
        <v>116000</v>
      </c>
      <c r="F20" s="11">
        <v>292496</v>
      </c>
      <c r="G20" s="11">
        <v>292496</v>
      </c>
      <c r="H20" s="11">
        <v>292496</v>
      </c>
      <c r="I20" s="11">
        <v>292496</v>
      </c>
      <c r="J20" s="11">
        <f>H20-I20</f>
        <v>0</v>
      </c>
      <c r="K20" s="11">
        <v>516713</v>
      </c>
    </row>
    <row r="21" spans="1:11" s="6" customFormat="1" ht="22.5" x14ac:dyDescent="0.25">
      <c r="A21" s="10" t="s">
        <v>48</v>
      </c>
      <c r="B21" s="10" t="s">
        <v>49</v>
      </c>
      <c r="C21" s="10" t="s">
        <v>50</v>
      </c>
      <c r="D21" s="11">
        <f>D22</f>
        <v>7600</v>
      </c>
      <c r="E21" s="11">
        <f>E22</f>
        <v>8000</v>
      </c>
      <c r="F21" s="11">
        <f>F22</f>
        <v>7600</v>
      </c>
      <c r="G21" s="11">
        <f>G22</f>
        <v>7600</v>
      </c>
      <c r="H21" s="11">
        <f>H22</f>
        <v>7600</v>
      </c>
      <c r="I21" s="11">
        <f>I22</f>
        <v>5510</v>
      </c>
      <c r="J21" s="11">
        <f>H21-I21</f>
        <v>2090</v>
      </c>
      <c r="K21" s="11">
        <f>K22</f>
        <v>5510</v>
      </c>
    </row>
    <row r="22" spans="1:11" s="6" customFormat="1" x14ac:dyDescent="0.25">
      <c r="A22" s="10" t="s">
        <v>51</v>
      </c>
      <c r="B22" s="10" t="s">
        <v>52</v>
      </c>
      <c r="C22" s="10" t="s">
        <v>53</v>
      </c>
      <c r="D22" s="11">
        <v>7600</v>
      </c>
      <c r="E22" s="11">
        <v>8000</v>
      </c>
      <c r="F22" s="11">
        <v>7600</v>
      </c>
      <c r="G22" s="11">
        <v>7600</v>
      </c>
      <c r="H22" s="11">
        <v>7600</v>
      </c>
      <c r="I22" s="11">
        <v>5510</v>
      </c>
      <c r="J22" s="11">
        <f>H22-I22</f>
        <v>2090</v>
      </c>
      <c r="K22" s="11">
        <v>5510</v>
      </c>
    </row>
    <row r="23" spans="1:11" s="6" customFormat="1" x14ac:dyDescent="0.25">
      <c r="A23" s="10" t="s">
        <v>54</v>
      </c>
      <c r="B23" s="10" t="s">
        <v>55</v>
      </c>
      <c r="C23" s="10" t="s">
        <v>56</v>
      </c>
      <c r="D23" s="11">
        <f>+D25</f>
        <v>6500</v>
      </c>
      <c r="E23" s="11">
        <f>+E25</f>
        <v>6500</v>
      </c>
      <c r="F23" s="11">
        <f>+F25</f>
        <v>6500</v>
      </c>
      <c r="G23" s="11">
        <f>+G25</f>
        <v>6500</v>
      </c>
      <c r="H23" s="11">
        <f>+H25</f>
        <v>6500</v>
      </c>
      <c r="I23" s="11">
        <f>+I25</f>
        <v>6375</v>
      </c>
      <c r="J23" s="11">
        <f>H23-I23</f>
        <v>125</v>
      </c>
      <c r="K23" s="11">
        <f>+K25</f>
        <v>0</v>
      </c>
    </row>
    <row r="24" spans="1:11" s="6" customFormat="1" ht="22.5" x14ac:dyDescent="0.25">
      <c r="A24" s="10" t="s">
        <v>57</v>
      </c>
      <c r="B24" s="10" t="s">
        <v>58</v>
      </c>
      <c r="C24" s="10" t="s">
        <v>59</v>
      </c>
      <c r="D24" s="11">
        <f>+D25</f>
        <v>6500</v>
      </c>
      <c r="E24" s="11">
        <f>+E25</f>
        <v>6500</v>
      </c>
      <c r="F24" s="11">
        <f>+F25</f>
        <v>6500</v>
      </c>
      <c r="G24" s="11">
        <f>+G25</f>
        <v>6500</v>
      </c>
      <c r="H24" s="11">
        <f>+H25</f>
        <v>6500</v>
      </c>
      <c r="I24" s="11">
        <f>+I25</f>
        <v>6375</v>
      </c>
      <c r="J24" s="11">
        <f>H24-I24</f>
        <v>125</v>
      </c>
      <c r="K24" s="11">
        <f>+K25</f>
        <v>0</v>
      </c>
    </row>
    <row r="25" spans="1:11" s="6" customFormat="1" x14ac:dyDescent="0.25">
      <c r="A25" s="10" t="s">
        <v>60</v>
      </c>
      <c r="B25" s="10" t="s">
        <v>61</v>
      </c>
      <c r="C25" s="10" t="s">
        <v>62</v>
      </c>
      <c r="D25" s="11">
        <f>D26+D27</f>
        <v>6500</v>
      </c>
      <c r="E25" s="11">
        <f>E26+E27</f>
        <v>6500</v>
      </c>
      <c r="F25" s="11">
        <f>F26+F27</f>
        <v>6500</v>
      </c>
      <c r="G25" s="11">
        <f>G26+G27</f>
        <v>6500</v>
      </c>
      <c r="H25" s="11">
        <f>H26+H27</f>
        <v>6500</v>
      </c>
      <c r="I25" s="11">
        <f>I26+I27</f>
        <v>6375</v>
      </c>
      <c r="J25" s="11">
        <f>H25-I25</f>
        <v>125</v>
      </c>
      <c r="K25" s="11">
        <f>K26+K27</f>
        <v>0</v>
      </c>
    </row>
    <row r="26" spans="1:11" s="6" customFormat="1" x14ac:dyDescent="0.25">
      <c r="A26" s="10" t="s">
        <v>63</v>
      </c>
      <c r="B26" s="10" t="s">
        <v>64</v>
      </c>
      <c r="C26" s="10" t="s">
        <v>65</v>
      </c>
      <c r="D26" s="11">
        <v>0</v>
      </c>
      <c r="E26" s="11">
        <v>6500</v>
      </c>
      <c r="F26" s="11">
        <v>0</v>
      </c>
      <c r="G26" s="11">
        <v>0</v>
      </c>
      <c r="H26" s="11">
        <v>0</v>
      </c>
      <c r="I26" s="11">
        <v>0</v>
      </c>
      <c r="J26" s="11">
        <f>H26-I26</f>
        <v>0</v>
      </c>
      <c r="K26" s="11">
        <v>0</v>
      </c>
    </row>
    <row r="27" spans="1:11" s="6" customFormat="1" ht="22.5" x14ac:dyDescent="0.25">
      <c r="A27" s="10" t="s">
        <v>66</v>
      </c>
      <c r="B27" s="10" t="s">
        <v>67</v>
      </c>
      <c r="C27" s="10" t="s">
        <v>68</v>
      </c>
      <c r="D27" s="11">
        <v>6500</v>
      </c>
      <c r="E27" s="11">
        <v>0</v>
      </c>
      <c r="F27" s="11">
        <v>6500</v>
      </c>
      <c r="G27" s="11">
        <v>6500</v>
      </c>
      <c r="H27" s="11">
        <v>6500</v>
      </c>
      <c r="I27" s="11">
        <v>6375</v>
      </c>
      <c r="J27" s="11">
        <f>H27-I27</f>
        <v>125</v>
      </c>
      <c r="K27" s="11">
        <v>0</v>
      </c>
    </row>
    <row r="28" spans="1:11" s="6" customFormat="1" ht="22.5" x14ac:dyDescent="0.25">
      <c r="A28" s="10" t="s">
        <v>69</v>
      </c>
      <c r="B28" s="10" t="s">
        <v>70</v>
      </c>
      <c r="C28" s="10" t="s">
        <v>71</v>
      </c>
      <c r="D28" s="11">
        <f>+D29</f>
        <v>2321814</v>
      </c>
      <c r="E28" s="11">
        <f>+E29</f>
        <v>173000</v>
      </c>
      <c r="F28" s="11">
        <f>+F29</f>
        <v>2321814</v>
      </c>
      <c r="G28" s="11">
        <f>+G29</f>
        <v>2321814</v>
      </c>
      <c r="H28" s="11">
        <f>+H29</f>
        <v>2321814</v>
      </c>
      <c r="I28" s="11">
        <f>+I29</f>
        <v>2311814</v>
      </c>
      <c r="J28" s="11">
        <f>H28-I28</f>
        <v>10000</v>
      </c>
      <c r="K28" s="11">
        <f>+K29</f>
        <v>0</v>
      </c>
    </row>
    <row r="29" spans="1:11" s="6" customFormat="1" x14ac:dyDescent="0.25">
      <c r="A29" s="10" t="s">
        <v>72</v>
      </c>
      <c r="B29" s="10" t="s">
        <v>73</v>
      </c>
      <c r="C29" s="10" t="s">
        <v>74</v>
      </c>
      <c r="D29" s="11">
        <f>D30</f>
        <v>2321814</v>
      </c>
      <c r="E29" s="11">
        <f>E30</f>
        <v>173000</v>
      </c>
      <c r="F29" s="11">
        <f>F30</f>
        <v>2321814</v>
      </c>
      <c r="G29" s="11">
        <f>G30</f>
        <v>2321814</v>
      </c>
      <c r="H29" s="11">
        <f>H30</f>
        <v>2321814</v>
      </c>
      <c r="I29" s="11">
        <f>I30</f>
        <v>2311814</v>
      </c>
      <c r="J29" s="11">
        <f>H29-I29</f>
        <v>10000</v>
      </c>
      <c r="K29" s="11">
        <f>K30</f>
        <v>0</v>
      </c>
    </row>
    <row r="30" spans="1:11" s="6" customFormat="1" ht="22.5" x14ac:dyDescent="0.25">
      <c r="A30" s="10" t="s">
        <v>75</v>
      </c>
      <c r="B30" s="10" t="s">
        <v>76</v>
      </c>
      <c r="C30" s="10" t="s">
        <v>77</v>
      </c>
      <c r="D30" s="11">
        <f>D31</f>
        <v>2321814</v>
      </c>
      <c r="E30" s="11">
        <f>E31</f>
        <v>173000</v>
      </c>
      <c r="F30" s="11">
        <f>F31</f>
        <v>2321814</v>
      </c>
      <c r="G30" s="11">
        <f>G31</f>
        <v>2321814</v>
      </c>
      <c r="H30" s="11">
        <f>H31</f>
        <v>2321814</v>
      </c>
      <c r="I30" s="11">
        <f>I31</f>
        <v>2311814</v>
      </c>
      <c r="J30" s="11">
        <f>H30-I30</f>
        <v>10000</v>
      </c>
      <c r="K30" s="11">
        <f>K31</f>
        <v>0</v>
      </c>
    </row>
    <row r="31" spans="1:11" s="6" customFormat="1" x14ac:dyDescent="0.25">
      <c r="A31" s="10" t="s">
        <v>78</v>
      </c>
      <c r="B31" s="10" t="s">
        <v>79</v>
      </c>
      <c r="C31" s="10" t="s">
        <v>80</v>
      </c>
      <c r="D31" s="11">
        <f>D32+D33</f>
        <v>2321814</v>
      </c>
      <c r="E31" s="11">
        <f>E32+E33</f>
        <v>173000</v>
      </c>
      <c r="F31" s="11">
        <f>F32+F33</f>
        <v>2321814</v>
      </c>
      <c r="G31" s="11">
        <f>G32+G33</f>
        <v>2321814</v>
      </c>
      <c r="H31" s="11">
        <f>H32+H33</f>
        <v>2321814</v>
      </c>
      <c r="I31" s="11">
        <f>I32+I33</f>
        <v>2311814</v>
      </c>
      <c r="J31" s="11">
        <f>H31-I31</f>
        <v>10000</v>
      </c>
      <c r="K31" s="11">
        <f>K32+K33</f>
        <v>0</v>
      </c>
    </row>
    <row r="32" spans="1:11" s="6" customFormat="1" x14ac:dyDescent="0.25">
      <c r="A32" s="10" t="s">
        <v>81</v>
      </c>
      <c r="B32" s="10" t="s">
        <v>82</v>
      </c>
      <c r="C32" s="10" t="s">
        <v>83</v>
      </c>
      <c r="D32" s="11">
        <v>10000</v>
      </c>
      <c r="E32" s="11">
        <v>50000</v>
      </c>
      <c r="F32" s="11">
        <v>10000</v>
      </c>
      <c r="G32" s="11">
        <v>10000</v>
      </c>
      <c r="H32" s="11">
        <v>10000</v>
      </c>
      <c r="I32" s="11">
        <v>0</v>
      </c>
      <c r="J32" s="11">
        <f>H32-I32</f>
        <v>10000</v>
      </c>
      <c r="K32" s="11">
        <v>0</v>
      </c>
    </row>
    <row r="33" spans="1:12" s="6" customFormat="1" x14ac:dyDescent="0.25">
      <c r="A33" s="10" t="s">
        <v>84</v>
      </c>
      <c r="B33" s="10" t="s">
        <v>85</v>
      </c>
      <c r="C33" s="10" t="s">
        <v>86</v>
      </c>
      <c r="D33" s="11">
        <v>2311814</v>
      </c>
      <c r="E33" s="11">
        <v>123000</v>
      </c>
      <c r="F33" s="11">
        <v>2311814</v>
      </c>
      <c r="G33" s="11">
        <v>2311814</v>
      </c>
      <c r="H33" s="11">
        <v>2311814</v>
      </c>
      <c r="I33" s="11">
        <v>2311814</v>
      </c>
      <c r="J33" s="11">
        <f>H33-I33</f>
        <v>0</v>
      </c>
      <c r="K33" s="11">
        <v>0</v>
      </c>
    </row>
    <row r="34" spans="1:12" s="6" customFormat="1" x14ac:dyDescent="0.25">
      <c r="A34" s="8"/>
      <c r="B34" s="8"/>
      <c r="C34" s="8"/>
      <c r="D34" s="9"/>
      <c r="E34" s="9"/>
      <c r="F34" s="9"/>
      <c r="G34" s="9"/>
      <c r="H34" s="9"/>
      <c r="I34" s="9"/>
      <c r="J34" s="9"/>
      <c r="K34" s="9"/>
    </row>
    <row r="35" spans="1:12" x14ac:dyDescent="0.25">
      <c r="A35" s="13" t="s">
        <v>87</v>
      </c>
      <c r="B35" s="13"/>
      <c r="C35" s="13"/>
      <c r="D35" s="13"/>
      <c r="E35" s="13"/>
      <c r="F35" s="13"/>
      <c r="G35" s="13"/>
      <c r="H35" s="13"/>
      <c r="I35" s="13" t="s">
        <v>89</v>
      </c>
      <c r="J35" s="13"/>
      <c r="K35" s="13"/>
      <c r="L35" s="13"/>
    </row>
    <row r="36" spans="1:12" x14ac:dyDescent="0.25">
      <c r="A36" s="3" t="s">
        <v>88</v>
      </c>
      <c r="B36" s="3"/>
      <c r="C36" s="3"/>
      <c r="D36" s="3"/>
      <c r="E36" s="3"/>
      <c r="F36" s="3"/>
      <c r="G36" s="3"/>
      <c r="H36" s="3"/>
      <c r="I36" s="3" t="s">
        <v>90</v>
      </c>
      <c r="J36" s="3"/>
      <c r="K36" s="3"/>
      <c r="L36" s="3"/>
    </row>
    <row r="69" spans="1:20" x14ac:dyDescent="0.25">
      <c r="A69" s="12"/>
      <c r="B69" s="12"/>
      <c r="C69" s="12"/>
      <c r="D69" s="12"/>
      <c r="I69" s="12"/>
      <c r="J69" s="12"/>
      <c r="K69" s="12"/>
      <c r="L69" s="12"/>
      <c r="Q69" s="12"/>
      <c r="R69" s="12"/>
      <c r="S69" s="12"/>
      <c r="T69" s="12"/>
    </row>
  </sheetData>
  <mergeCells count="23">
    <mergeCell ref="K9:K10"/>
    <mergeCell ref="A35:D35"/>
    <mergeCell ref="A36:D36"/>
    <mergeCell ref="E35:H35"/>
    <mergeCell ref="E36:H36"/>
    <mergeCell ref="I35:L35"/>
    <mergeCell ref="I36:L36"/>
    <mergeCell ref="A7:K7"/>
    <mergeCell ref="A9:B10"/>
    <mergeCell ref="A11:B11"/>
    <mergeCell ref="C9:C10"/>
    <mergeCell ref="D9:D10"/>
    <mergeCell ref="E9:F9"/>
    <mergeCell ref="G9:G10"/>
    <mergeCell ref="H9:H10"/>
    <mergeCell ref="I9:I10"/>
    <mergeCell ref="J9:J10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2017-02-03T12:32:55Z</dcterms:created>
  <dcterms:modified xsi:type="dcterms:W3CDTF">2017-02-03T12:32:57Z</dcterms:modified>
</cp:coreProperties>
</file>