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J19" i="1"/>
  <c r="J20" i="1"/>
  <c r="J21" i="1"/>
  <c r="D22" i="1"/>
  <c r="E22" i="1"/>
  <c r="F22" i="1"/>
  <c r="G22" i="1"/>
  <c r="H22" i="1"/>
  <c r="I22" i="1"/>
  <c r="J22" i="1"/>
  <c r="K22" i="1"/>
  <c r="J23" i="1"/>
  <c r="J24" i="1"/>
  <c r="D27" i="1"/>
  <c r="D25" i="1" s="1"/>
  <c r="E27" i="1"/>
  <c r="E25" i="1" s="1"/>
  <c r="F27" i="1"/>
  <c r="F25" i="1" s="1"/>
  <c r="G27" i="1"/>
  <c r="G25" i="1" s="1"/>
  <c r="H27" i="1"/>
  <c r="H25" i="1" s="1"/>
  <c r="I27" i="1"/>
  <c r="I25" i="1" s="1"/>
  <c r="K27" i="1"/>
  <c r="K25" i="1" s="1"/>
  <c r="J28" i="1"/>
  <c r="D32" i="1"/>
  <c r="D31" i="1" s="1"/>
  <c r="D30" i="1" s="1"/>
  <c r="D29" i="1" s="1"/>
  <c r="E32" i="1"/>
  <c r="E31" i="1" s="1"/>
  <c r="F32" i="1"/>
  <c r="F31" i="1" s="1"/>
  <c r="G32" i="1"/>
  <c r="G31" i="1" s="1"/>
  <c r="H32" i="1"/>
  <c r="H31" i="1" s="1"/>
  <c r="I32" i="1"/>
  <c r="I31" i="1" s="1"/>
  <c r="J32" i="1"/>
  <c r="K32" i="1"/>
  <c r="K31" i="1" s="1"/>
  <c r="K30" i="1" s="1"/>
  <c r="K29" i="1" s="1"/>
  <c r="J33" i="1"/>
  <c r="J34" i="1"/>
  <c r="J35" i="1"/>
  <c r="D37" i="1"/>
  <c r="D36" i="1" s="1"/>
  <c r="E37" i="1"/>
  <c r="E36" i="1" s="1"/>
  <c r="F37" i="1"/>
  <c r="F36" i="1" s="1"/>
  <c r="G37" i="1"/>
  <c r="G36" i="1" s="1"/>
  <c r="H37" i="1"/>
  <c r="J37" i="1" s="1"/>
  <c r="I37" i="1"/>
  <c r="I36" i="1" s="1"/>
  <c r="K37" i="1"/>
  <c r="K36" i="1" s="1"/>
  <c r="J38" i="1"/>
  <c r="J39" i="1"/>
  <c r="J40" i="1"/>
  <c r="J41" i="1"/>
  <c r="I13" i="1" l="1"/>
  <c r="I14" i="1"/>
  <c r="I30" i="1"/>
  <c r="I29" i="1" s="1"/>
  <c r="G13" i="1"/>
  <c r="G14" i="1"/>
  <c r="G30" i="1"/>
  <c r="G29" i="1" s="1"/>
  <c r="F13" i="1"/>
  <c r="F12" i="1" s="1"/>
  <c r="F14" i="1"/>
  <c r="J25" i="1"/>
  <c r="F30" i="1"/>
  <c r="F29" i="1" s="1"/>
  <c r="E13" i="1"/>
  <c r="E14" i="1"/>
  <c r="K14" i="1"/>
  <c r="K13" i="1"/>
  <c r="K12" i="1" s="1"/>
  <c r="J15" i="1"/>
  <c r="H13" i="1"/>
  <c r="H14" i="1"/>
  <c r="J14" i="1" s="1"/>
  <c r="J31" i="1"/>
  <c r="E30" i="1"/>
  <c r="E29" i="1" s="1"/>
  <c r="D13" i="1"/>
  <c r="D12" i="1" s="1"/>
  <c r="D14" i="1"/>
  <c r="D26" i="1"/>
  <c r="J27" i="1"/>
  <c r="I26" i="1"/>
  <c r="H36" i="1"/>
  <c r="J36" i="1" s="1"/>
  <c r="K26" i="1"/>
  <c r="H26" i="1"/>
  <c r="J26" i="1" s="1"/>
  <c r="G26" i="1"/>
  <c r="F26" i="1"/>
  <c r="E26" i="1"/>
  <c r="J13" i="1" l="1"/>
  <c r="E12" i="1"/>
  <c r="H30" i="1"/>
  <c r="G12" i="1"/>
  <c r="I12" i="1"/>
  <c r="J30" i="1" l="1"/>
  <c r="H29" i="1"/>
  <c r="J29" i="1" l="1"/>
  <c r="H12" i="1"/>
  <c r="J12" i="1" s="1"/>
</calcChain>
</file>

<file path=xl/sharedStrings.xml><?xml version="1.0" encoding="utf-8"?>
<sst xmlns="http://schemas.openxmlformats.org/spreadsheetml/2006/main" count="115" uniqueCount="110">
  <si>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</si>
  <si>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</si>
  <si>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</si>
  <si>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</si>
  <si>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</si>
  <si>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4, Anul: 2016</t>
  </si>
  <si>
    <t>Capitolul: 70.02.50 - Alte servicii in domeniile locuintelor, serviciilor si dezvoltarii comunale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</si>
  <si>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</si>
  <si>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</si>
  <si>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</si>
  <si>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</si>
  <si>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</si>
  <si>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</si>
  <si>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</si>
  <si>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</si>
  <si>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</si>
  <si>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</si>
  <si>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</si>
  <si>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</si>
  <si>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</si>
  <si>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</si>
  <si>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</si>
  <si>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</si>
  <si>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</si>
  <si>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</si>
  <si>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</si>
  <si>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</si>
  <si>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</si>
  <si>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</si>
  <si>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</si>
  <si>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</si>
  <si>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</si>
  <si>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</si>
  <si>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</si>
  <si>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</si>
  <si>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</si>
  <si>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45</t>
  </si>
  <si>
    <t>Incalzit, Iluminat si forta motrica</t>
  </si>
  <si>
    <t>20.01.03</t>
  </si>
  <si>
    <t>47</t>
  </si>
  <si>
    <t>Carburanti si lubrifianti</t>
  </si>
  <si>
    <t>20.01.05</t>
  </si>
  <si>
    <t>48</t>
  </si>
  <si>
    <t>Piese de schimb</t>
  </si>
  <si>
    <t>20.01.06</t>
  </si>
  <si>
    <t>51</t>
  </si>
  <si>
    <t xml:space="preserve">Materiale si prestari de servicii cu caracter functional </t>
  </si>
  <si>
    <t>20.01.09</t>
  </si>
  <si>
    <t>52</t>
  </si>
  <si>
    <t>Alte bunuri si servicii pentru intretinere si functionare</t>
  </si>
  <si>
    <t>20.01.30</t>
  </si>
  <si>
    <t>66</t>
  </si>
  <si>
    <t>Deplasari, detasari, transferari  (cod 20.06.01+20.06.02)</t>
  </si>
  <si>
    <t>20.06</t>
  </si>
  <si>
    <t>67</t>
  </si>
  <si>
    <t>Deplasari interne, detaşări, transferari</t>
  </si>
  <si>
    <t>20.06.01</t>
  </si>
  <si>
    <t>72</t>
  </si>
  <si>
    <t>Consultanta si expertiza</t>
  </si>
  <si>
    <t>20.12</t>
  </si>
  <si>
    <t>183</t>
  </si>
  <si>
    <t>OPERATIUNI FINANCIARE  (cod 80+81)</t>
  </si>
  <si>
    <t>79</t>
  </si>
  <si>
    <t>190</t>
  </si>
  <si>
    <t>TITLUL XVI RAMBURSARI DE CREDITE   (cod 81.01+81.02)</t>
  </si>
  <si>
    <t>81</t>
  </si>
  <si>
    <t>196</t>
  </si>
  <si>
    <t xml:space="preserve">Rambursari de credite interne </t>
  </si>
  <si>
    <t>81.02</t>
  </si>
  <si>
    <t>199</t>
  </si>
  <si>
    <t>Rambursari de credite aferente datoriei publice interne locale</t>
  </si>
  <si>
    <t>81.02.05</t>
  </si>
  <si>
    <t>212</t>
  </si>
  <si>
    <t>SECŢIUNEA DE DEZVOLTARE (cod 51+55+56+70+79.d+84.d)</t>
  </si>
  <si>
    <t>001.02</t>
  </si>
  <si>
    <t>369</t>
  </si>
  <si>
    <t>CHELTUIELI DE CAPITAL  (cod 71+72)</t>
  </si>
  <si>
    <t>70</t>
  </si>
  <si>
    <t>371</t>
  </si>
  <si>
    <t>TITLUL XII  ACTIVE NEFINANCIARE  (cod 71.01 la 71.03)</t>
  </si>
  <si>
    <t>71</t>
  </si>
  <si>
    <t>372</t>
  </si>
  <si>
    <t>Active fixe</t>
  </si>
  <si>
    <t>71.01</t>
  </si>
  <si>
    <t>373</t>
  </si>
  <si>
    <t>Constructii</t>
  </si>
  <si>
    <t>71.01.01</t>
  </si>
  <si>
    <t>374</t>
  </si>
  <si>
    <t>Masini, echipamente si mijloace de transport</t>
  </si>
  <si>
    <t>71.01.02</t>
  </si>
  <si>
    <t>376</t>
  </si>
  <si>
    <t>Alte active fixe</t>
  </si>
  <si>
    <t>71.01.30</t>
  </si>
  <si>
    <t>381</t>
  </si>
  <si>
    <t>TITLUL XIII ACTIVE FINANCIARE  (cod 72.01)</t>
  </si>
  <si>
    <t>382</t>
  </si>
  <si>
    <t>Active financiare  (cod 72.01.01+72.02.02)</t>
  </si>
  <si>
    <t>72.01</t>
  </si>
  <si>
    <t>383</t>
  </si>
  <si>
    <t>Participare la capitalul social al societatilor comerciale</t>
  </si>
  <si>
    <t>72.01.01</t>
  </si>
  <si>
    <t>385</t>
  </si>
  <si>
    <t>386</t>
  </si>
  <si>
    <t>387</t>
  </si>
  <si>
    <t>Rambursarea imprumuturilor contractate pentru proiecte cu finantarea Uniunii Europene</t>
  </si>
  <si>
    <t>81.04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</si>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</sst>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D13+D29</f>
        <v>701645</v>
      </c>
      <c r="E12" s="11">
        <f>E13+E29</f>
        <v>461400</v>
      </c>
      <c r="F12" s="11">
        <f>F13+F29</f>
        <v>701645</v>
      </c>
      <c r="G12" s="11">
        <f>G13+G29</f>
        <v>701645</v>
      </c>
      <c r="H12" s="11">
        <f>H13+H29</f>
        <v>701645</v>
      </c>
      <c r="I12" s="11">
        <f>I13+I29</f>
        <v>632028</v>
      </c>
      <c r="J12" s="11">
        <f>H12-I12</f>
        <v>69617</v>
      </c>
      <c r="K12" s="11">
        <f>K13+K29</f>
        <v>539541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+D15+D27</f>
        <v>483945</v>
      </c>
      <c r="E13" s="11">
        <f>+E15+E27</f>
        <v>248200</v>
      </c>
      <c r="F13" s="11">
        <f>+F15+F27</f>
        <v>483945</v>
      </c>
      <c r="G13" s="11">
        <f>+G15+G27</f>
        <v>483945</v>
      </c>
      <c r="H13" s="11">
        <f>+H15+H27</f>
        <v>483945</v>
      </c>
      <c r="I13" s="11">
        <f>+I15+I27</f>
        <v>428828</v>
      </c>
      <c r="J13" s="11">
        <f>H13-I13</f>
        <v>55117</v>
      </c>
      <c r="K13" s="11">
        <f>+K15+K27</f>
        <v>356508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+D15</f>
        <v>410745</v>
      </c>
      <c r="E14" s="11">
        <f>+E15</f>
        <v>175000</v>
      </c>
      <c r="F14" s="11">
        <f>+F15</f>
        <v>410745</v>
      </c>
      <c r="G14" s="11">
        <f>+G15</f>
        <v>410745</v>
      </c>
      <c r="H14" s="11">
        <f>+H15</f>
        <v>410745</v>
      </c>
      <c r="I14" s="11">
        <f>+I15</f>
        <v>355628</v>
      </c>
      <c r="J14" s="11">
        <f>H14-I14</f>
        <v>55117</v>
      </c>
      <c r="K14" s="11">
        <f>+K15</f>
        <v>356508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D16+D22+D24</f>
        <v>410745</v>
      </c>
      <c r="E15" s="11">
        <f>E16+E22+E24</f>
        <v>175000</v>
      </c>
      <c r="F15" s="11">
        <f>F16+F22+F24</f>
        <v>410745</v>
      </c>
      <c r="G15" s="11">
        <f>G16+G22+G24</f>
        <v>410745</v>
      </c>
      <c r="H15" s="11">
        <f>H16+H22+H24</f>
        <v>410745</v>
      </c>
      <c r="I15" s="11">
        <f>I16+I22+I24</f>
        <v>355628</v>
      </c>
      <c r="J15" s="11">
        <f>H15-I15</f>
        <v>55117</v>
      </c>
      <c r="K15" s="11">
        <f>K16+K22+K24</f>
        <v>356508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+D17+D18+D19+D20+D21</f>
        <v>338445</v>
      </c>
      <c r="E16" s="11">
        <f>+E17+E18+E19+E20+E21</f>
        <v>107000</v>
      </c>
      <c r="F16" s="11">
        <f>+F17+F18+F19+F20+F21</f>
        <v>338445</v>
      </c>
      <c r="G16" s="11">
        <f>+G17+G18+G19+G20+G21</f>
        <v>338445</v>
      </c>
      <c r="H16" s="11">
        <f>+H17+H18+H19+H20+H21</f>
        <v>338445</v>
      </c>
      <c r="I16" s="11">
        <f>+I17+I18+I19+I20+I21</f>
        <v>283328</v>
      </c>
      <c r="J16" s="11">
        <f>H16-I16</f>
        <v>55117</v>
      </c>
      <c r="K16" s="11">
        <f>+K17+K18+K19+K20+K21</f>
        <v>284208</v>
      </c>
    </row>
    <row r="17" spans="1:11" s="6" customFormat="1" x14ac:dyDescent="0.25">
      <c r="A17" s="10" t="s">
        <v>36</v>
      </c>
      <c r="B17" s="10" t="s">
        <v>37</v>
      </c>
      <c r="C17" s="10" t="s">
        <v>38</v>
      </c>
      <c r="D17" s="11">
        <v>56590</v>
      </c>
      <c r="E17" s="11">
        <v>45000</v>
      </c>
      <c r="F17" s="11">
        <v>56590</v>
      </c>
      <c r="G17" s="11">
        <v>56590</v>
      </c>
      <c r="H17" s="11">
        <v>56590</v>
      </c>
      <c r="I17" s="11">
        <v>51386</v>
      </c>
      <c r="J17" s="11">
        <f>H17-I17</f>
        <v>5204</v>
      </c>
      <c r="K17" s="11">
        <v>51386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v>8640</v>
      </c>
      <c r="E18" s="11">
        <v>0</v>
      </c>
      <c r="F18" s="11">
        <v>8640</v>
      </c>
      <c r="G18" s="11">
        <v>8640</v>
      </c>
      <c r="H18" s="11">
        <v>8640</v>
      </c>
      <c r="I18" s="11">
        <v>7867</v>
      </c>
      <c r="J18" s="11">
        <f>H18-I18</f>
        <v>773</v>
      </c>
      <c r="K18" s="11">
        <v>7867</v>
      </c>
    </row>
    <row r="19" spans="1:11" s="6" customFormat="1" x14ac:dyDescent="0.25">
      <c r="A19" s="10" t="s">
        <v>42</v>
      </c>
      <c r="B19" s="10" t="s">
        <v>43</v>
      </c>
      <c r="C19" s="10" t="s">
        <v>44</v>
      </c>
      <c r="D19" s="11">
        <v>5840</v>
      </c>
      <c r="E19" s="11">
        <v>1000</v>
      </c>
      <c r="F19" s="11">
        <v>5840</v>
      </c>
      <c r="G19" s="11">
        <v>5840</v>
      </c>
      <c r="H19" s="11">
        <v>5840</v>
      </c>
      <c r="I19" s="11">
        <v>5832</v>
      </c>
      <c r="J19" s="11">
        <f>H19-I19</f>
        <v>8</v>
      </c>
      <c r="K19" s="11">
        <v>5839</v>
      </c>
    </row>
    <row r="20" spans="1:11" s="6" customFormat="1" ht="22.5" x14ac:dyDescent="0.25">
      <c r="A20" s="10" t="s">
        <v>45</v>
      </c>
      <c r="B20" s="10" t="s">
        <v>46</v>
      </c>
      <c r="C20" s="10" t="s">
        <v>47</v>
      </c>
      <c r="D20" s="11">
        <v>9000</v>
      </c>
      <c r="E20" s="11">
        <v>10000</v>
      </c>
      <c r="F20" s="11">
        <v>9000</v>
      </c>
      <c r="G20" s="11">
        <v>9000</v>
      </c>
      <c r="H20" s="11">
        <v>9000</v>
      </c>
      <c r="I20" s="11">
        <v>9000</v>
      </c>
      <c r="J20" s="11">
        <f>H20-I20</f>
        <v>0</v>
      </c>
      <c r="K20" s="11">
        <v>7000</v>
      </c>
    </row>
    <row r="21" spans="1:11" s="6" customFormat="1" ht="22.5" x14ac:dyDescent="0.25">
      <c r="A21" s="10" t="s">
        <v>48</v>
      </c>
      <c r="B21" s="10" t="s">
        <v>49</v>
      </c>
      <c r="C21" s="10" t="s">
        <v>50</v>
      </c>
      <c r="D21" s="11">
        <v>258375</v>
      </c>
      <c r="E21" s="11">
        <v>51000</v>
      </c>
      <c r="F21" s="11">
        <v>258375</v>
      </c>
      <c r="G21" s="11">
        <v>258375</v>
      </c>
      <c r="H21" s="11">
        <v>258375</v>
      </c>
      <c r="I21" s="11">
        <v>209243</v>
      </c>
      <c r="J21" s="11">
        <f>H21-I21</f>
        <v>49132</v>
      </c>
      <c r="K21" s="11">
        <v>212116</v>
      </c>
    </row>
    <row r="22" spans="1:11" s="6" customFormat="1" ht="22.5" x14ac:dyDescent="0.25">
      <c r="A22" s="10" t="s">
        <v>51</v>
      </c>
      <c r="B22" s="10" t="s">
        <v>52</v>
      </c>
      <c r="C22" s="10" t="s">
        <v>53</v>
      </c>
      <c r="D22" s="11">
        <f>D23</f>
        <v>2300</v>
      </c>
      <c r="E22" s="11">
        <f>E23</f>
        <v>1000</v>
      </c>
      <c r="F22" s="11">
        <f>F23</f>
        <v>2300</v>
      </c>
      <c r="G22" s="11">
        <f>G23</f>
        <v>2300</v>
      </c>
      <c r="H22" s="11">
        <f>H23</f>
        <v>2300</v>
      </c>
      <c r="I22" s="11">
        <f>I23</f>
        <v>2300</v>
      </c>
      <c r="J22" s="11">
        <f>H22-I22</f>
        <v>0</v>
      </c>
      <c r="K22" s="11">
        <f>K23</f>
        <v>2300</v>
      </c>
    </row>
    <row r="23" spans="1:11" s="6" customFormat="1" x14ac:dyDescent="0.25">
      <c r="A23" s="10" t="s">
        <v>54</v>
      </c>
      <c r="B23" s="10" t="s">
        <v>55</v>
      </c>
      <c r="C23" s="10" t="s">
        <v>56</v>
      </c>
      <c r="D23" s="11">
        <v>2300</v>
      </c>
      <c r="E23" s="11">
        <v>1000</v>
      </c>
      <c r="F23" s="11">
        <v>2300</v>
      </c>
      <c r="G23" s="11">
        <v>2300</v>
      </c>
      <c r="H23" s="11">
        <v>2300</v>
      </c>
      <c r="I23" s="11">
        <v>2300</v>
      </c>
      <c r="J23" s="11">
        <f>H23-I23</f>
        <v>0</v>
      </c>
      <c r="K23" s="11">
        <v>2300</v>
      </c>
    </row>
    <row r="24" spans="1:11" s="6" customFormat="1" x14ac:dyDescent="0.25">
      <c r="A24" s="10" t="s">
        <v>57</v>
      </c>
      <c r="B24" s="10" t="s">
        <v>58</v>
      </c>
      <c r="C24" s="10" t="s">
        <v>59</v>
      </c>
      <c r="D24" s="11">
        <v>70000</v>
      </c>
      <c r="E24" s="11">
        <v>67000</v>
      </c>
      <c r="F24" s="11">
        <v>70000</v>
      </c>
      <c r="G24" s="11">
        <v>70000</v>
      </c>
      <c r="H24" s="11">
        <v>70000</v>
      </c>
      <c r="I24" s="11">
        <v>70000</v>
      </c>
      <c r="J24" s="11">
        <f>H24-I24</f>
        <v>0</v>
      </c>
      <c r="K24" s="11">
        <v>70000</v>
      </c>
    </row>
    <row r="25" spans="1:11" s="6" customFormat="1" x14ac:dyDescent="0.25">
      <c r="A25" s="10" t="s">
        <v>60</v>
      </c>
      <c r="B25" s="10" t="s">
        <v>61</v>
      </c>
      <c r="C25" s="10" t="s">
        <v>62</v>
      </c>
      <c r="D25" s="11">
        <f>+D27</f>
        <v>73200</v>
      </c>
      <c r="E25" s="11">
        <f>+E27</f>
        <v>73200</v>
      </c>
      <c r="F25" s="11">
        <f>+F27</f>
        <v>73200</v>
      </c>
      <c r="G25" s="11">
        <f>+G27</f>
        <v>73200</v>
      </c>
      <c r="H25" s="11">
        <f>+H27</f>
        <v>73200</v>
      </c>
      <c r="I25" s="11">
        <f>+I27</f>
        <v>73200</v>
      </c>
      <c r="J25" s="11">
        <f>H25-I25</f>
        <v>0</v>
      </c>
      <c r="K25" s="11">
        <f>+K27</f>
        <v>0</v>
      </c>
    </row>
    <row r="26" spans="1:11" s="6" customFormat="1" ht="22.5" x14ac:dyDescent="0.25">
      <c r="A26" s="10" t="s">
        <v>63</v>
      </c>
      <c r="B26" s="10" t="s">
        <v>64</v>
      </c>
      <c r="C26" s="10" t="s">
        <v>65</v>
      </c>
      <c r="D26" s="11">
        <f>+D27</f>
        <v>73200</v>
      </c>
      <c r="E26" s="11">
        <f>+E27</f>
        <v>73200</v>
      </c>
      <c r="F26" s="11">
        <f>+F27</f>
        <v>73200</v>
      </c>
      <c r="G26" s="11">
        <f>+G27</f>
        <v>73200</v>
      </c>
      <c r="H26" s="11">
        <f>+H27</f>
        <v>73200</v>
      </c>
      <c r="I26" s="11">
        <f>+I27</f>
        <v>73200</v>
      </c>
      <c r="J26" s="11">
        <f>H26-I26</f>
        <v>0</v>
      </c>
      <c r="K26" s="11">
        <f>+K27</f>
        <v>0</v>
      </c>
    </row>
    <row r="27" spans="1:11" s="6" customFormat="1" x14ac:dyDescent="0.25">
      <c r="A27" s="10" t="s">
        <v>66</v>
      </c>
      <c r="B27" s="10" t="s">
        <v>67</v>
      </c>
      <c r="C27" s="10" t="s">
        <v>68</v>
      </c>
      <c r="D27" s="11">
        <f>+D28</f>
        <v>73200</v>
      </c>
      <c r="E27" s="11">
        <f>+E28</f>
        <v>73200</v>
      </c>
      <c r="F27" s="11">
        <f>+F28</f>
        <v>73200</v>
      </c>
      <c r="G27" s="11">
        <f>+G28</f>
        <v>73200</v>
      </c>
      <c r="H27" s="11">
        <f>+H28</f>
        <v>73200</v>
      </c>
      <c r="I27" s="11">
        <f>+I28</f>
        <v>73200</v>
      </c>
      <c r="J27" s="11">
        <f>H27-I27</f>
        <v>0</v>
      </c>
      <c r="K27" s="11">
        <f>+K28</f>
        <v>0</v>
      </c>
    </row>
    <row r="28" spans="1:11" s="6" customFormat="1" ht="22.5" x14ac:dyDescent="0.25">
      <c r="A28" s="10" t="s">
        <v>69</v>
      </c>
      <c r="B28" s="10" t="s">
        <v>70</v>
      </c>
      <c r="C28" s="10" t="s">
        <v>71</v>
      </c>
      <c r="D28" s="11">
        <v>73200</v>
      </c>
      <c r="E28" s="11">
        <v>73200</v>
      </c>
      <c r="F28" s="11">
        <v>73200</v>
      </c>
      <c r="G28" s="11">
        <v>73200</v>
      </c>
      <c r="H28" s="11">
        <v>73200</v>
      </c>
      <c r="I28" s="11">
        <v>73200</v>
      </c>
      <c r="J28" s="11">
        <f>H28-I28</f>
        <v>0</v>
      </c>
      <c r="K28" s="11">
        <v>0</v>
      </c>
    </row>
    <row r="29" spans="1:11" s="6" customFormat="1" ht="22.5" x14ac:dyDescent="0.25">
      <c r="A29" s="10" t="s">
        <v>72</v>
      </c>
      <c r="B29" s="10" t="s">
        <v>73</v>
      </c>
      <c r="C29" s="10" t="s">
        <v>74</v>
      </c>
      <c r="D29" s="11">
        <f>+D30+D41</f>
        <v>217700</v>
      </c>
      <c r="E29" s="11">
        <f>+E30+E41</f>
        <v>213200</v>
      </c>
      <c r="F29" s="11">
        <f>+F30+F41</f>
        <v>217700</v>
      </c>
      <c r="G29" s="11">
        <f>+G30+G41</f>
        <v>217700</v>
      </c>
      <c r="H29" s="11">
        <f>+H30+H41</f>
        <v>217700</v>
      </c>
      <c r="I29" s="11">
        <f>+I30+I41</f>
        <v>203200</v>
      </c>
      <c r="J29" s="11">
        <f>H29-I29</f>
        <v>14500</v>
      </c>
      <c r="K29" s="11">
        <f>+K30+K41</f>
        <v>183033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f>D31+D36</f>
        <v>144500</v>
      </c>
      <c r="E30" s="11">
        <f>E31+E36</f>
        <v>140000</v>
      </c>
      <c r="F30" s="11">
        <f>F31+F36</f>
        <v>144500</v>
      </c>
      <c r="G30" s="11">
        <f>G31+G36</f>
        <v>144500</v>
      </c>
      <c r="H30" s="11">
        <f>H31+H36</f>
        <v>144500</v>
      </c>
      <c r="I30" s="11">
        <f>I31+I36</f>
        <v>130000</v>
      </c>
      <c r="J30" s="11">
        <f>H30-I30</f>
        <v>14500</v>
      </c>
      <c r="K30" s="11">
        <f>K31+K36</f>
        <v>183033</v>
      </c>
    </row>
    <row r="31" spans="1:11" s="6" customFormat="1" ht="22.5" x14ac:dyDescent="0.25">
      <c r="A31" s="10" t="s">
        <v>78</v>
      </c>
      <c r="B31" s="10" t="s">
        <v>79</v>
      </c>
      <c r="C31" s="10" t="s">
        <v>80</v>
      </c>
      <c r="D31" s="11">
        <f>D32</f>
        <v>24500</v>
      </c>
      <c r="E31" s="11">
        <f>E32</f>
        <v>20000</v>
      </c>
      <c r="F31" s="11">
        <f>F32</f>
        <v>24500</v>
      </c>
      <c r="G31" s="11">
        <f>G32</f>
        <v>24500</v>
      </c>
      <c r="H31" s="11">
        <f>H32</f>
        <v>24500</v>
      </c>
      <c r="I31" s="11">
        <f>I32</f>
        <v>10000</v>
      </c>
      <c r="J31" s="11">
        <f>H31-I31</f>
        <v>14500</v>
      </c>
      <c r="K31" s="11">
        <f>K32</f>
        <v>63033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f>D33+D34+D35</f>
        <v>24500</v>
      </c>
      <c r="E32" s="11">
        <f>E33+E34+E35</f>
        <v>20000</v>
      </c>
      <c r="F32" s="11">
        <f>F33+F34+F35</f>
        <v>24500</v>
      </c>
      <c r="G32" s="11">
        <f>G33+G34+G35</f>
        <v>24500</v>
      </c>
      <c r="H32" s="11">
        <f>H33+H34+H35</f>
        <v>24500</v>
      </c>
      <c r="I32" s="11">
        <f>I33+I34+I35</f>
        <v>10000</v>
      </c>
      <c r="J32" s="11">
        <f>H32-I32</f>
        <v>14500</v>
      </c>
      <c r="K32" s="11">
        <f>K33+K34+K35</f>
        <v>63033</v>
      </c>
    </row>
    <row r="33" spans="1:12" s="6" customFormat="1" x14ac:dyDescent="0.25">
      <c r="A33" s="10" t="s">
        <v>84</v>
      </c>
      <c r="B33" s="10" t="s">
        <v>85</v>
      </c>
      <c r="C33" s="10" t="s">
        <v>86</v>
      </c>
      <c r="D33" s="11">
        <v>10000</v>
      </c>
      <c r="E33" s="11">
        <v>10000</v>
      </c>
      <c r="F33" s="11">
        <v>10000</v>
      </c>
      <c r="G33" s="11">
        <v>10000</v>
      </c>
      <c r="H33" s="11">
        <v>10000</v>
      </c>
      <c r="I33" s="11">
        <v>0</v>
      </c>
      <c r="J33" s="11">
        <f>H33-I33</f>
        <v>10000</v>
      </c>
      <c r="K33" s="11">
        <v>0</v>
      </c>
    </row>
    <row r="34" spans="1:12" s="6" customFormat="1" x14ac:dyDescent="0.25">
      <c r="A34" s="10" t="s">
        <v>87</v>
      </c>
      <c r="B34" s="10" t="s">
        <v>88</v>
      </c>
      <c r="C34" s="10" t="s">
        <v>89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f>H34-I34</f>
        <v>0</v>
      </c>
      <c r="K34" s="11">
        <v>63033</v>
      </c>
    </row>
    <row r="35" spans="1:12" s="6" customFormat="1" x14ac:dyDescent="0.25">
      <c r="A35" s="10" t="s">
        <v>90</v>
      </c>
      <c r="B35" s="10" t="s">
        <v>91</v>
      </c>
      <c r="C35" s="10" t="s">
        <v>92</v>
      </c>
      <c r="D35" s="11">
        <v>14500</v>
      </c>
      <c r="E35" s="11">
        <v>10000</v>
      </c>
      <c r="F35" s="11">
        <v>14500</v>
      </c>
      <c r="G35" s="11">
        <v>14500</v>
      </c>
      <c r="H35" s="11">
        <v>14500</v>
      </c>
      <c r="I35" s="11">
        <v>10000</v>
      </c>
      <c r="J35" s="11">
        <f>H35-I35</f>
        <v>4500</v>
      </c>
      <c r="K35" s="11">
        <v>0</v>
      </c>
    </row>
    <row r="36" spans="1:12" s="6" customFormat="1" x14ac:dyDescent="0.25">
      <c r="A36" s="10" t="s">
        <v>93</v>
      </c>
      <c r="B36" s="10" t="s">
        <v>94</v>
      </c>
      <c r="C36" s="10" t="s">
        <v>57</v>
      </c>
      <c r="D36" s="11">
        <f>D37</f>
        <v>120000</v>
      </c>
      <c r="E36" s="11">
        <f>E37</f>
        <v>120000</v>
      </c>
      <c r="F36" s="11">
        <f>F37</f>
        <v>120000</v>
      </c>
      <c r="G36" s="11">
        <f>G37</f>
        <v>120000</v>
      </c>
      <c r="H36" s="11">
        <f>H37</f>
        <v>120000</v>
      </c>
      <c r="I36" s="11">
        <f>I37</f>
        <v>120000</v>
      </c>
      <c r="J36" s="11">
        <f>H36-I36</f>
        <v>0</v>
      </c>
      <c r="K36" s="11">
        <f>K37</f>
        <v>120000</v>
      </c>
    </row>
    <row r="37" spans="1:12" s="6" customFormat="1" x14ac:dyDescent="0.25">
      <c r="A37" s="10" t="s">
        <v>95</v>
      </c>
      <c r="B37" s="10" t="s">
        <v>96</v>
      </c>
      <c r="C37" s="10" t="s">
        <v>97</v>
      </c>
      <c r="D37" s="11">
        <f>D38</f>
        <v>120000</v>
      </c>
      <c r="E37" s="11">
        <f>E38</f>
        <v>120000</v>
      </c>
      <c r="F37" s="11">
        <f>F38</f>
        <v>120000</v>
      </c>
      <c r="G37" s="11">
        <f>G38</f>
        <v>120000</v>
      </c>
      <c r="H37" s="11">
        <f>H38</f>
        <v>120000</v>
      </c>
      <c r="I37" s="11">
        <f>I38</f>
        <v>120000</v>
      </c>
      <c r="J37" s="11">
        <f>H37-I37</f>
        <v>0</v>
      </c>
      <c r="K37" s="11">
        <f>K38</f>
        <v>120000</v>
      </c>
    </row>
    <row r="38" spans="1:12" s="6" customFormat="1" ht="22.5" x14ac:dyDescent="0.25">
      <c r="A38" s="10" t="s">
        <v>98</v>
      </c>
      <c r="B38" s="10" t="s">
        <v>99</v>
      </c>
      <c r="C38" s="10" t="s">
        <v>100</v>
      </c>
      <c r="D38" s="11">
        <v>120000</v>
      </c>
      <c r="E38" s="11">
        <v>120000</v>
      </c>
      <c r="F38" s="11">
        <v>120000</v>
      </c>
      <c r="G38" s="11">
        <v>120000</v>
      </c>
      <c r="H38" s="11">
        <v>120000</v>
      </c>
      <c r="I38" s="11">
        <v>120000</v>
      </c>
      <c r="J38" s="11">
        <f>H38-I38</f>
        <v>0</v>
      </c>
      <c r="K38" s="11">
        <v>120000</v>
      </c>
    </row>
    <row r="39" spans="1:12" s="6" customFormat="1" x14ac:dyDescent="0.25">
      <c r="A39" s="10" t="s">
        <v>101</v>
      </c>
      <c r="B39" s="10" t="s">
        <v>61</v>
      </c>
      <c r="C39" s="10" t="s">
        <v>62</v>
      </c>
      <c r="D39" s="11">
        <v>73200</v>
      </c>
      <c r="E39" s="11">
        <v>73200</v>
      </c>
      <c r="F39" s="11">
        <v>73200</v>
      </c>
      <c r="G39" s="11">
        <v>73200</v>
      </c>
      <c r="H39" s="11">
        <v>73200</v>
      </c>
      <c r="I39" s="11">
        <v>73200</v>
      </c>
      <c r="J39" s="11">
        <f>H39-I39</f>
        <v>0</v>
      </c>
      <c r="K39" s="11">
        <v>0</v>
      </c>
    </row>
    <row r="40" spans="1:12" s="6" customFormat="1" ht="22.5" x14ac:dyDescent="0.25">
      <c r="A40" s="10" t="s">
        <v>102</v>
      </c>
      <c r="B40" s="10" t="s">
        <v>64</v>
      </c>
      <c r="C40" s="10" t="s">
        <v>65</v>
      </c>
      <c r="D40" s="11">
        <v>73200</v>
      </c>
      <c r="E40" s="11">
        <v>73200</v>
      </c>
      <c r="F40" s="11">
        <v>73200</v>
      </c>
      <c r="G40" s="11">
        <v>73200</v>
      </c>
      <c r="H40" s="11">
        <v>73200</v>
      </c>
      <c r="I40" s="11">
        <v>73200</v>
      </c>
      <c r="J40" s="11">
        <f>H40-I40</f>
        <v>0</v>
      </c>
      <c r="K40" s="11">
        <v>0</v>
      </c>
    </row>
    <row r="41" spans="1:12" s="6" customFormat="1" ht="22.5" x14ac:dyDescent="0.25">
      <c r="A41" s="10" t="s">
        <v>103</v>
      </c>
      <c r="B41" s="10" t="s">
        <v>104</v>
      </c>
      <c r="C41" s="10" t="s">
        <v>105</v>
      </c>
      <c r="D41" s="11">
        <v>73200</v>
      </c>
      <c r="E41" s="11">
        <v>73200</v>
      </c>
      <c r="F41" s="11">
        <v>73200</v>
      </c>
      <c r="G41" s="11">
        <v>73200</v>
      </c>
      <c r="H41" s="11">
        <v>73200</v>
      </c>
      <c r="I41" s="11">
        <v>73200</v>
      </c>
      <c r="J41" s="11">
        <f>H41-I41</f>
        <v>0</v>
      </c>
      <c r="K41" s="11">
        <v>0</v>
      </c>
    </row>
    <row r="42" spans="1:12" s="6" customFormat="1" x14ac:dyDescent="0.2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</row>
    <row r="43" spans="1:12" x14ac:dyDescent="0.25">
      <c r="A43" s="13" t="s">
        <v>106</v>
      </c>
      <c r="B43" s="13"/>
      <c r="C43" s="13"/>
      <c r="D43" s="13"/>
      <c r="E43" s="13"/>
      <c r="F43" s="13"/>
      <c r="G43" s="13"/>
      <c r="H43" s="13"/>
      <c r="I43" s="13" t="s">
        <v>108</v>
      </c>
      <c r="J43" s="13"/>
      <c r="K43" s="13"/>
      <c r="L43" s="13"/>
    </row>
    <row r="44" spans="1:12" x14ac:dyDescent="0.25">
      <c r="A44" s="3" t="s">
        <v>107</v>
      </c>
      <c r="B44" s="3"/>
      <c r="C44" s="3"/>
      <c r="D44" s="3"/>
      <c r="E44" s="3"/>
      <c r="F44" s="3"/>
      <c r="G44" s="3"/>
      <c r="H44" s="3"/>
      <c r="I44" s="3" t="s">
        <v>109</v>
      </c>
      <c r="J44" s="3"/>
      <c r="K44" s="3"/>
      <c r="L44" s="3"/>
    </row>
    <row r="85" spans="1:20" x14ac:dyDescent="0.25">
      <c r="A85" s="12"/>
      <c r="B85" s="12"/>
      <c r="C85" s="12"/>
      <c r="D85" s="12"/>
      <c r="I85" s="12"/>
      <c r="J85" s="12"/>
      <c r="K85" s="12"/>
      <c r="L85" s="12"/>
      <c r="Q85" s="12"/>
      <c r="R85" s="12"/>
      <c r="S85" s="12"/>
      <c r="T85" s="12"/>
    </row>
  </sheetData>
  <mergeCells count="23">
    <mergeCell ref="K9:K10"/>
    <mergeCell ref="A43:D43"/>
    <mergeCell ref="A44:D44"/>
    <mergeCell ref="E43:H43"/>
    <mergeCell ref="E44:H44"/>
    <mergeCell ref="I43:L43"/>
    <mergeCell ref="I44:L44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2017-02-03T12:32:51Z</dcterms:created>
  <dcterms:modified xsi:type="dcterms:W3CDTF">2017-02-03T12:32:53Z</dcterms:modified>
</cp:coreProperties>
</file>