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5" i="1" l="1"/>
  <c r="D14" i="1" s="1"/>
  <c r="D13" i="1" s="1"/>
  <c r="E15" i="1"/>
  <c r="E14" i="1" s="1"/>
  <c r="E13" i="1" s="1"/>
  <c r="F15" i="1"/>
  <c r="F14" i="1" s="1"/>
  <c r="F13" i="1" s="1"/>
  <c r="G15" i="1"/>
  <c r="G14" i="1" s="1"/>
  <c r="G13" i="1" s="1"/>
  <c r="H15" i="1"/>
  <c r="H14" i="1" s="1"/>
  <c r="H13" i="1" s="1"/>
  <c r="I15" i="1"/>
  <c r="I14" i="1" s="1"/>
  <c r="J15" i="1"/>
  <c r="J14" i="1" s="1"/>
  <c r="J13" i="1" s="1"/>
  <c r="K15" i="1"/>
  <c r="L15" i="1"/>
  <c r="L14" i="1" s="1"/>
  <c r="L13" i="1" s="1"/>
  <c r="K16" i="1"/>
  <c r="D18" i="1"/>
  <c r="D17" i="1" s="1"/>
  <c r="E18" i="1"/>
  <c r="E17" i="1" s="1"/>
  <c r="F18" i="1"/>
  <c r="F17" i="1" s="1"/>
  <c r="G18" i="1"/>
  <c r="G17" i="1" s="1"/>
  <c r="H18" i="1"/>
  <c r="H17" i="1" s="1"/>
  <c r="I18" i="1"/>
  <c r="K18" i="1" s="1"/>
  <c r="J18" i="1"/>
  <c r="J17" i="1" s="1"/>
  <c r="L18" i="1"/>
  <c r="L17" i="1" s="1"/>
  <c r="K19" i="1"/>
  <c r="D22" i="1"/>
  <c r="D21" i="1" s="1"/>
  <c r="E22" i="1"/>
  <c r="E21" i="1" s="1"/>
  <c r="F22" i="1"/>
  <c r="F21" i="1" s="1"/>
  <c r="G22" i="1"/>
  <c r="G21" i="1" s="1"/>
  <c r="H22" i="1"/>
  <c r="H21" i="1" s="1"/>
  <c r="I22" i="1"/>
  <c r="K22" i="1" s="1"/>
  <c r="J22" i="1"/>
  <c r="J21" i="1" s="1"/>
  <c r="L22" i="1"/>
  <c r="L21" i="1" s="1"/>
  <c r="K23" i="1"/>
  <c r="K24" i="1"/>
  <c r="G25" i="1"/>
  <c r="D26" i="1"/>
  <c r="D25" i="1" s="1"/>
  <c r="E26" i="1"/>
  <c r="E25" i="1" s="1"/>
  <c r="F26" i="1"/>
  <c r="F25" i="1" s="1"/>
  <c r="G26" i="1"/>
  <c r="H26" i="1"/>
  <c r="H25" i="1" s="1"/>
  <c r="I26" i="1"/>
  <c r="K26" i="1" s="1"/>
  <c r="J26" i="1"/>
  <c r="J25" i="1" s="1"/>
  <c r="L26" i="1"/>
  <c r="L25" i="1" s="1"/>
  <c r="K27" i="1"/>
  <c r="D28" i="1"/>
  <c r="H28" i="1"/>
  <c r="L28" i="1"/>
  <c r="D29" i="1"/>
  <c r="E29" i="1"/>
  <c r="E28" i="1" s="1"/>
  <c r="F29" i="1"/>
  <c r="F28" i="1" s="1"/>
  <c r="G29" i="1"/>
  <c r="G28" i="1" s="1"/>
  <c r="H29" i="1"/>
  <c r="I29" i="1"/>
  <c r="I28" i="1" s="1"/>
  <c r="K28" i="1" s="1"/>
  <c r="J29" i="1"/>
  <c r="J28" i="1" s="1"/>
  <c r="K29" i="1"/>
  <c r="L29" i="1"/>
  <c r="K30" i="1"/>
  <c r="D32" i="1"/>
  <c r="D31" i="1" s="1"/>
  <c r="E32" i="1"/>
  <c r="F32" i="1"/>
  <c r="F31" i="1" s="1"/>
  <c r="G32" i="1"/>
  <c r="G31" i="1" s="1"/>
  <c r="H32" i="1"/>
  <c r="H31" i="1" s="1"/>
  <c r="I32" i="1"/>
  <c r="J32" i="1"/>
  <c r="J31" i="1" s="1"/>
  <c r="K32" i="1"/>
  <c r="L32" i="1"/>
  <c r="L31" i="1" s="1"/>
  <c r="K33" i="1"/>
  <c r="D34" i="1"/>
  <c r="E34" i="1"/>
  <c r="E31" i="1" s="1"/>
  <c r="F34" i="1"/>
  <c r="G34" i="1"/>
  <c r="H34" i="1"/>
  <c r="I34" i="1"/>
  <c r="I31" i="1" s="1"/>
  <c r="K31" i="1" s="1"/>
  <c r="J34" i="1"/>
  <c r="L34" i="1"/>
  <c r="K35" i="1"/>
  <c r="G37" i="1"/>
  <c r="G36" i="1" s="1"/>
  <c r="D38" i="1"/>
  <c r="D37" i="1" s="1"/>
  <c r="D36" i="1" s="1"/>
  <c r="E38" i="1"/>
  <c r="E37" i="1" s="1"/>
  <c r="E36" i="1" s="1"/>
  <c r="F38" i="1"/>
  <c r="F37" i="1" s="1"/>
  <c r="F36" i="1" s="1"/>
  <c r="G38" i="1"/>
  <c r="H38" i="1"/>
  <c r="H37" i="1" s="1"/>
  <c r="H36" i="1" s="1"/>
  <c r="I38" i="1"/>
  <c r="K38" i="1" s="1"/>
  <c r="J38" i="1"/>
  <c r="J37" i="1" s="1"/>
  <c r="J36" i="1" s="1"/>
  <c r="L38" i="1"/>
  <c r="L37" i="1" s="1"/>
  <c r="L36" i="1" s="1"/>
  <c r="K39" i="1"/>
  <c r="K40" i="1"/>
  <c r="F42" i="1"/>
  <c r="F41" i="1" s="1"/>
  <c r="J42" i="1"/>
  <c r="J41" i="1" s="1"/>
  <c r="D43" i="1"/>
  <c r="D42" i="1" s="1"/>
  <c r="D41" i="1" s="1"/>
  <c r="E43" i="1"/>
  <c r="E42" i="1" s="1"/>
  <c r="E41" i="1" s="1"/>
  <c r="F43" i="1"/>
  <c r="G43" i="1"/>
  <c r="G42" i="1" s="1"/>
  <c r="G41" i="1" s="1"/>
  <c r="H43" i="1"/>
  <c r="H42" i="1" s="1"/>
  <c r="H41" i="1" s="1"/>
  <c r="I43" i="1"/>
  <c r="K43" i="1" s="1"/>
  <c r="J43" i="1"/>
  <c r="L43" i="1"/>
  <c r="L42" i="1" s="1"/>
  <c r="L41" i="1" s="1"/>
  <c r="K44" i="1"/>
  <c r="K45" i="1"/>
  <c r="K46" i="1"/>
  <c r="K47" i="1"/>
  <c r="K48" i="1"/>
  <c r="K49" i="1"/>
  <c r="K50" i="1"/>
  <c r="H20" i="1" l="1"/>
  <c r="D20" i="1"/>
  <c r="G12" i="1"/>
  <c r="L20" i="1"/>
  <c r="G20" i="1"/>
  <c r="F12" i="1"/>
  <c r="J20" i="1"/>
  <c r="J12" i="1" s="1"/>
  <c r="F20" i="1"/>
  <c r="K14" i="1"/>
  <c r="I13" i="1"/>
  <c r="E12" i="1"/>
  <c r="E20" i="1"/>
  <c r="L12" i="1"/>
  <c r="H12" i="1"/>
  <c r="D12" i="1"/>
  <c r="I42" i="1"/>
  <c r="I37" i="1"/>
  <c r="I25" i="1"/>
  <c r="K25" i="1" s="1"/>
  <c r="I21" i="1"/>
  <c r="I17" i="1"/>
  <c r="K17" i="1" s="1"/>
  <c r="K34" i="1"/>
  <c r="K13" i="1" l="1"/>
  <c r="K21" i="1"/>
  <c r="I20" i="1"/>
  <c r="K20" i="1" s="1"/>
  <c r="K37" i="1"/>
  <c r="I36" i="1"/>
  <c r="K36" i="1" s="1"/>
  <c r="K42" i="1"/>
  <c r="I41" i="1"/>
  <c r="K41" i="1" s="1"/>
  <c r="I12" i="1" l="1"/>
  <c r="K12" i="1" s="1"/>
</calcChain>
</file>

<file path=xl/sharedStrings.xml><?xml version="1.0" encoding="utf-8"?>
<sst xmlns="http://schemas.openxmlformats.org/spreadsheetml/2006/main" count="141" uniqueCount="139">
  <si>
    <t>CENTRALIZAT</t>
  </si>
  <si>
    <t xml:space="preserve"> Anexa 13</t>
  </si>
  <si>
    <t>Cont de executie - Cheltuieli - Bugetul local</t>
  </si>
  <si>
    <t>Trimestrul: 4, Anul: 2019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</si>
  <si>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</si>
  <si>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</si>
  <si>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</si>
  <si>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</si>
  <si>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</si>
  <si>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</si>
  <si>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</si>
  <si>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</si>
  <si>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</si>
  <si>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</si>
  <si>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</si>
  <si>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</si>
  <si>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</si>
  <si>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</si>
  <si>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</si>
  <si>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</si>
  <si>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</si>
  <si>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</si>
  <si>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</si>
  <si>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</si>
  <si>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</si>
  <si>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</si>
  <si>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</si>
  <si>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</si>
  <si>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</si>
  <si>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</si>
  <si>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</si>
  <si>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</si>
  <si>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</si>
  <si>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</si>
  <si>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</si>
  <si>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</si>
  <si>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</si>
  <si>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</si>
  <si>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</si>
  <si>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27</t>
  </si>
  <si>
    <t>Alte cheltuieli în domeniul ordinii publice si sigurantei nationale</t>
  </si>
  <si>
    <t>61.02.50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</si>
  <si>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</si>
  <si>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</si>
  <si>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</si>
  <si>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</si>
  <si>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</si>
  <si>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</si>
  <si>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</si>
  <si>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</si>
  <si>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</si>
  <si>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</si>
  <si>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</si>
  <si>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</si>
  <si>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45</t>
  </si>
  <si>
    <t>Alte cheltuieli in domeniul invatamantului</t>
  </si>
  <si>
    <t>65.02.50</t>
  </si>
  <si>
    <t>46</t>
  </si>
  <si>
    <t>Sanatate (cod 66.02.06+66.02.08+66.02.50)</t>
  </si>
  <si>
    <t>66.02</t>
  </si>
  <si>
    <t>51</t>
  </si>
  <si>
    <t>Alte cheltuieli in domeniul sanatatii (cod 66.02.50.50)</t>
  </si>
  <si>
    <t>66.02.50</t>
  </si>
  <si>
    <t>52</t>
  </si>
  <si>
    <t>Alte institutii si actiuni sanitare</t>
  </si>
  <si>
    <t>66.02.50.50</t>
  </si>
  <si>
    <t>53</t>
  </si>
  <si>
    <t>Cultura, recreere si religie (cod 67.02.03+67.02.05+67.02.06+67.02.50)</t>
  </si>
  <si>
    <t>67.02</t>
  </si>
  <si>
    <t>54</t>
  </si>
  <si>
    <t>Servicii culturale (cod 67.02.03.02 la 67.02.03.08+67.02.03.12+67.02.03.30)</t>
  </si>
  <si>
    <t>67.02.03</t>
  </si>
  <si>
    <t>55</t>
  </si>
  <si>
    <t>Biblioteci publice comunale, orasenesti, municipale</t>
  </si>
  <si>
    <t>67.02.03.02</t>
  </si>
  <si>
    <t>70</t>
  </si>
  <si>
    <t>Asigurari si asistenta sociala (cod 68.02.04+68.02.05+68.02.06+68.02.10+68.02.11+68.02.12+68.02.15+68.02.50)</t>
  </si>
  <si>
    <t>68.02</t>
  </si>
  <si>
    <t>72</t>
  </si>
  <si>
    <t>Asistenta sociala in caz de boli si invaliditati (cod 68.02.05.02)</t>
  </si>
  <si>
    <t>68.02.05</t>
  </si>
  <si>
    <t>73</t>
  </si>
  <si>
    <t>Asistenta sociala  in  caz de invaliditate</t>
  </si>
  <si>
    <t>68.02.05.02</t>
  </si>
  <si>
    <t>78</t>
  </si>
  <si>
    <t>Prevenirea excluderii sociale (cod 68.02.15.01+68.02.15.02)</t>
  </si>
  <si>
    <t>68.02.15</t>
  </si>
  <si>
    <t>79</t>
  </si>
  <si>
    <t>Ajutor social</t>
  </si>
  <si>
    <t>68.02.15.01</t>
  </si>
  <si>
    <t>83</t>
  </si>
  <si>
    <t>Partea a IV-a  SERVICII SI DEZVOLTARE PUBLICA, LOCUINTE, MEDIU SI APE (cod 70.02+74.02)</t>
  </si>
  <si>
    <t>69.02</t>
  </si>
  <si>
    <t>84</t>
  </si>
  <si>
    <t>Locuinte, servicii si dezvoltare publica (cod 70.02.03+70.02.05 la 70.02.07+70.02.50)</t>
  </si>
  <si>
    <t>70.02</t>
  </si>
  <si>
    <t>88</t>
  </si>
  <si>
    <t>Alimentare cu apa si amenajari hidrotehnice   (cod 70.02.05.01+70.02.05.02)</t>
  </si>
  <si>
    <t>70.02.05</t>
  </si>
  <si>
    <t>89</t>
  </si>
  <si>
    <t>Alimentare cu apa</t>
  </si>
  <si>
    <t>70.02.05.01</t>
  </si>
  <si>
    <t>93</t>
  </si>
  <si>
    <t xml:space="preserve">Alte servicii in domeniile locuintelor, serviciilor si dezvoltarii comunale </t>
  </si>
  <si>
    <t>70.02.50</t>
  </si>
  <si>
    <t>101</t>
  </si>
  <si>
    <t>Partea a V-a ACTIUNI ECONOMICE   (cod 80.02+81.02+83.02+84.02+87.02)</t>
  </si>
  <si>
    <t>79.02</t>
  </si>
  <si>
    <t>118</t>
  </si>
  <si>
    <t>Transporturi   (cod 84.02.03+84.02.06+84.02.50)</t>
  </si>
  <si>
    <t>84.02</t>
  </si>
  <si>
    <t>119</t>
  </si>
  <si>
    <t>Transport rutier   (cod 84.02.03.01 la 84.02.03.03)</t>
  </si>
  <si>
    <t>84.02.03</t>
  </si>
  <si>
    <t>120</t>
  </si>
  <si>
    <t>Drumuri si poduri</t>
  </si>
  <si>
    <t>84.02.03.01</t>
  </si>
  <si>
    <t>134</t>
  </si>
  <si>
    <t>VII. REZERVE, EXCEDENT / DEFICIT</t>
  </si>
  <si>
    <t>96.02</t>
  </si>
  <si>
    <t>136</t>
  </si>
  <si>
    <t>EXCEDENT     98.02.96 + 98.02.97</t>
  </si>
  <si>
    <t>98.02</t>
  </si>
  <si>
    <t>137</t>
  </si>
  <si>
    <t xml:space="preserve">    Excedentul secţiunii de funcţionare</t>
  </si>
  <si>
    <t>98.02.96</t>
  </si>
  <si>
    <t>138</t>
  </si>
  <si>
    <t xml:space="preserve">    Excedentul secţiunii de dezvoltare</t>
  </si>
  <si>
    <t>98.02.97</t>
  </si>
  <si>
    <t>139</t>
  </si>
  <si>
    <t>DEFICIT          99.02.96 + 99.02.97</t>
  </si>
  <si>
    <t>99.02</t>
  </si>
  <si>
    <t>141</t>
  </si>
  <si>
    <t xml:space="preserve">    Deficitul secţiunii de dezvoltare</t>
  </si>
  <si>
    <t>99.02.97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</si>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</sst>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13" xfId="0" applyNumberFormat="1" applyFont="1" applyBorder="1" applyAlignment="1">
      <alignment wrapText="1" shrinkToFit="1"/>
    </xf>
    <xf numFmtId="4" fontId="3" fillId="0" borderId="13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2" width="14.4257812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9.9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thickBot="1" x14ac:dyDescent="0.3"/>
    <row r="6" spans="1:12" s="7" customFormat="1" ht="15.75" thickBot="1" x14ac:dyDescent="0.3">
      <c r="A6" s="5" t="s">
        <v>4</v>
      </c>
      <c r="B6" s="6"/>
      <c r="C6" s="14" t="s">
        <v>6</v>
      </c>
      <c r="D6" s="12" t="s">
        <v>8</v>
      </c>
      <c r="E6" s="13"/>
      <c r="F6" s="12" t="s">
        <v>11</v>
      </c>
      <c r="G6" s="13"/>
      <c r="H6" s="14" t="s">
        <v>12</v>
      </c>
      <c r="I6" s="14" t="s">
        <v>13</v>
      </c>
      <c r="J6" s="14" t="s">
        <v>14</v>
      </c>
      <c r="K6" s="14" t="s">
        <v>15</v>
      </c>
      <c r="L6" s="14" t="s">
        <v>17</v>
      </c>
    </row>
    <row r="7" spans="1:12" s="7" customFormat="1" x14ac:dyDescent="0.25">
      <c r="A7" s="8"/>
      <c r="B7" s="9"/>
      <c r="C7" s="15"/>
      <c r="D7" s="14" t="s">
        <v>9</v>
      </c>
      <c r="E7" s="14" t="s">
        <v>10</v>
      </c>
      <c r="F7" s="14" t="s">
        <v>9</v>
      </c>
      <c r="G7" s="14" t="s">
        <v>10</v>
      </c>
      <c r="H7" s="15"/>
      <c r="I7" s="15"/>
      <c r="J7" s="15"/>
      <c r="K7" s="15"/>
      <c r="L7" s="15"/>
    </row>
    <row r="8" spans="1:12" s="7" customFormat="1" x14ac:dyDescent="0.25">
      <c r="A8" s="8"/>
      <c r="B8" s="9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s="7" customFormat="1" x14ac:dyDescent="0.25">
      <c r="A9" s="8"/>
      <c r="B9" s="9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s="7" customFormat="1" ht="15.75" thickBot="1" x14ac:dyDescent="0.3">
      <c r="A10" s="10"/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s="7" customFormat="1" ht="15.75" thickBot="1" x14ac:dyDescent="0.3">
      <c r="A11" s="12" t="s">
        <v>5</v>
      </c>
      <c r="B11" s="13"/>
      <c r="C11" s="17" t="s">
        <v>7</v>
      </c>
      <c r="D11" s="17">
        <v>1</v>
      </c>
      <c r="E11" s="17">
        <v>2</v>
      </c>
      <c r="F11" s="17">
        <v>3</v>
      </c>
      <c r="G11" s="17">
        <v>4</v>
      </c>
      <c r="H11" s="17">
        <v>5</v>
      </c>
      <c r="I11" s="17">
        <v>6</v>
      </c>
      <c r="J11" s="17">
        <v>7</v>
      </c>
      <c r="K11" s="17" t="s">
        <v>16</v>
      </c>
      <c r="L11" s="17">
        <v>9</v>
      </c>
    </row>
    <row r="12" spans="1:12" s="7" customFormat="1" ht="22.5" x14ac:dyDescent="0.25">
      <c r="A12" s="20" t="s">
        <v>18</v>
      </c>
      <c r="B12" s="20" t="s">
        <v>19</v>
      </c>
      <c r="C12" s="20" t="s">
        <v>20</v>
      </c>
      <c r="D12" s="21">
        <f>D13+D17+D20+D36+D41</f>
        <v>496473</v>
      </c>
      <c r="E12" s="21">
        <f>E13+E17+E20+E36+E41</f>
        <v>3248752</v>
      </c>
      <c r="F12" s="21">
        <f>F13+F17+F20+F36+F41</f>
        <v>4008000</v>
      </c>
      <c r="G12" s="21">
        <f>G13+G17+G20+G36+G41</f>
        <v>7337368</v>
      </c>
      <c r="H12" s="21">
        <f>H13+H17+H20+H36+H41</f>
        <v>7326065</v>
      </c>
      <c r="I12" s="21">
        <f>I13+I17+I20+I36+I41</f>
        <v>7214245</v>
      </c>
      <c r="J12" s="21">
        <f>J13+J17+J20+J36+J41</f>
        <v>6323625</v>
      </c>
      <c r="K12" s="21">
        <f>I12-J12</f>
        <v>890620</v>
      </c>
      <c r="L12" s="21">
        <f>L13+L17+L20+L36+L41</f>
        <v>4041698</v>
      </c>
    </row>
    <row r="13" spans="1:12" s="7" customFormat="1" ht="22.5" x14ac:dyDescent="0.25">
      <c r="A13" s="20" t="s">
        <v>21</v>
      </c>
      <c r="B13" s="20" t="s">
        <v>22</v>
      </c>
      <c r="C13" s="20" t="s">
        <v>23</v>
      </c>
      <c r="D13" s="21">
        <f>D14</f>
        <v>0</v>
      </c>
      <c r="E13" s="21">
        <f>E14</f>
        <v>0</v>
      </c>
      <c r="F13" s="21">
        <f>F14</f>
        <v>1740527</v>
      </c>
      <c r="G13" s="21">
        <f>G14</f>
        <v>1799767</v>
      </c>
      <c r="H13" s="21">
        <f>H14</f>
        <v>1788464</v>
      </c>
      <c r="I13" s="21">
        <f>I14</f>
        <v>1704061</v>
      </c>
      <c r="J13" s="21">
        <f>J14</f>
        <v>1654226</v>
      </c>
      <c r="K13" s="21">
        <f>I13-J13</f>
        <v>49835</v>
      </c>
      <c r="L13" s="21">
        <f>L14</f>
        <v>1738614</v>
      </c>
    </row>
    <row r="14" spans="1:12" s="7" customFormat="1" ht="22.5" x14ac:dyDescent="0.25">
      <c r="A14" s="20" t="s">
        <v>24</v>
      </c>
      <c r="B14" s="20" t="s">
        <v>25</v>
      </c>
      <c r="C14" s="20" t="s">
        <v>26</v>
      </c>
      <c r="D14" s="21">
        <f>D15</f>
        <v>0</v>
      </c>
      <c r="E14" s="21">
        <f>E15</f>
        <v>0</v>
      </c>
      <c r="F14" s="21">
        <f>F15</f>
        <v>1740527</v>
      </c>
      <c r="G14" s="21">
        <f>G15</f>
        <v>1799767</v>
      </c>
      <c r="H14" s="21">
        <f>H15</f>
        <v>1788464</v>
      </c>
      <c r="I14" s="21">
        <f>I15</f>
        <v>1704061</v>
      </c>
      <c r="J14" s="21">
        <f>J15</f>
        <v>1654226</v>
      </c>
      <c r="K14" s="21">
        <f>I14-J14</f>
        <v>49835</v>
      </c>
      <c r="L14" s="21">
        <f>L15</f>
        <v>1738614</v>
      </c>
    </row>
    <row r="15" spans="1:12" s="7" customFormat="1" ht="22.5" x14ac:dyDescent="0.25">
      <c r="A15" s="20" t="s">
        <v>27</v>
      </c>
      <c r="B15" s="20" t="s">
        <v>28</v>
      </c>
      <c r="C15" s="20" t="s">
        <v>29</v>
      </c>
      <c r="D15" s="21">
        <f>D16</f>
        <v>0</v>
      </c>
      <c r="E15" s="21">
        <f>E16</f>
        <v>0</v>
      </c>
      <c r="F15" s="21">
        <f>F16</f>
        <v>1740527</v>
      </c>
      <c r="G15" s="21">
        <f>G16</f>
        <v>1799767</v>
      </c>
      <c r="H15" s="21">
        <f>H16</f>
        <v>1788464</v>
      </c>
      <c r="I15" s="21">
        <f>I16</f>
        <v>1704061</v>
      </c>
      <c r="J15" s="21">
        <f>J16</f>
        <v>1654226</v>
      </c>
      <c r="K15" s="21">
        <f>I15-J15</f>
        <v>49835</v>
      </c>
      <c r="L15" s="21">
        <f>L16</f>
        <v>1738614</v>
      </c>
    </row>
    <row r="16" spans="1:12" s="7" customFormat="1" x14ac:dyDescent="0.25">
      <c r="A16" s="20" t="s">
        <v>30</v>
      </c>
      <c r="B16" s="20" t="s">
        <v>31</v>
      </c>
      <c r="C16" s="20" t="s">
        <v>32</v>
      </c>
      <c r="D16" s="21">
        <v>0</v>
      </c>
      <c r="E16" s="21">
        <v>0</v>
      </c>
      <c r="F16" s="21">
        <v>1740527</v>
      </c>
      <c r="G16" s="21">
        <v>1799767</v>
      </c>
      <c r="H16" s="21">
        <v>1788464</v>
      </c>
      <c r="I16" s="21">
        <v>1704061</v>
      </c>
      <c r="J16" s="21">
        <v>1654226</v>
      </c>
      <c r="K16" s="21">
        <f>I16-J16</f>
        <v>49835</v>
      </c>
      <c r="L16" s="21">
        <v>1738614</v>
      </c>
    </row>
    <row r="17" spans="1:12" s="7" customFormat="1" ht="22.5" x14ac:dyDescent="0.25">
      <c r="A17" s="20" t="s">
        <v>33</v>
      </c>
      <c r="B17" s="20" t="s">
        <v>34</v>
      </c>
      <c r="C17" s="20" t="s">
        <v>35</v>
      </c>
      <c r="D17" s="21">
        <f>+D18</f>
        <v>0</v>
      </c>
      <c r="E17" s="21">
        <f>+E18</f>
        <v>0</v>
      </c>
      <c r="F17" s="21">
        <f>+F18</f>
        <v>45000</v>
      </c>
      <c r="G17" s="21">
        <f>+G18</f>
        <v>45000</v>
      </c>
      <c r="H17" s="21">
        <f>+H18</f>
        <v>45000</v>
      </c>
      <c r="I17" s="21">
        <f>+I18</f>
        <v>45000</v>
      </c>
      <c r="J17" s="21">
        <f>+J18</f>
        <v>28928</v>
      </c>
      <c r="K17" s="21">
        <f>I17-J17</f>
        <v>16072</v>
      </c>
      <c r="L17" s="21">
        <f>+L18</f>
        <v>29201</v>
      </c>
    </row>
    <row r="18" spans="1:12" s="7" customFormat="1" ht="22.5" x14ac:dyDescent="0.25">
      <c r="A18" s="20" t="s">
        <v>36</v>
      </c>
      <c r="B18" s="20" t="s">
        <v>37</v>
      </c>
      <c r="C18" s="20" t="s">
        <v>38</v>
      </c>
      <c r="D18" s="21">
        <f>+D19</f>
        <v>0</v>
      </c>
      <c r="E18" s="21">
        <f>+E19</f>
        <v>0</v>
      </c>
      <c r="F18" s="21">
        <f>+F19</f>
        <v>45000</v>
      </c>
      <c r="G18" s="21">
        <f>+G19</f>
        <v>45000</v>
      </c>
      <c r="H18" s="21">
        <f>+H19</f>
        <v>45000</v>
      </c>
      <c r="I18" s="21">
        <f>+I19</f>
        <v>45000</v>
      </c>
      <c r="J18" s="21">
        <f>+J19</f>
        <v>28928</v>
      </c>
      <c r="K18" s="21">
        <f>I18-J18</f>
        <v>16072</v>
      </c>
      <c r="L18" s="21">
        <f>+L19</f>
        <v>29201</v>
      </c>
    </row>
    <row r="19" spans="1:12" s="7" customFormat="1" ht="22.5" x14ac:dyDescent="0.25">
      <c r="A19" s="20" t="s">
        <v>39</v>
      </c>
      <c r="B19" s="20" t="s">
        <v>40</v>
      </c>
      <c r="C19" s="20" t="s">
        <v>41</v>
      </c>
      <c r="D19" s="21">
        <v>0</v>
      </c>
      <c r="E19" s="21">
        <v>0</v>
      </c>
      <c r="F19" s="21">
        <v>45000</v>
      </c>
      <c r="G19" s="21">
        <v>45000</v>
      </c>
      <c r="H19" s="21">
        <v>45000</v>
      </c>
      <c r="I19" s="21">
        <v>45000</v>
      </c>
      <c r="J19" s="21">
        <v>28928</v>
      </c>
      <c r="K19" s="21">
        <f>I19-J19</f>
        <v>16072</v>
      </c>
      <c r="L19" s="21">
        <v>29201</v>
      </c>
    </row>
    <row r="20" spans="1:12" s="7" customFormat="1" ht="22.5" x14ac:dyDescent="0.25">
      <c r="A20" s="20" t="s">
        <v>42</v>
      </c>
      <c r="B20" s="20" t="s">
        <v>43</v>
      </c>
      <c r="C20" s="20" t="s">
        <v>44</v>
      </c>
      <c r="D20" s="21">
        <f>D21+D25+D28+D31</f>
        <v>233000</v>
      </c>
      <c r="E20" s="21">
        <f>E21+E25+E28+E31</f>
        <v>1101123</v>
      </c>
      <c r="F20" s="21">
        <f>F21+F25+F28+F31</f>
        <v>1559000</v>
      </c>
      <c r="G20" s="21">
        <f>G21+G25+G28+G31</f>
        <v>2465603</v>
      </c>
      <c r="H20" s="21">
        <f>H21+H25+H28+H31</f>
        <v>2465603</v>
      </c>
      <c r="I20" s="21">
        <f>I21+I25+I28+I31</f>
        <v>2438186</v>
      </c>
      <c r="J20" s="21">
        <f>J21+J25+J28+J31</f>
        <v>2248670</v>
      </c>
      <c r="K20" s="21">
        <f>I20-J20</f>
        <v>189516</v>
      </c>
      <c r="L20" s="21">
        <f>L21+L25+L28+L31</f>
        <v>1424565</v>
      </c>
    </row>
    <row r="21" spans="1:12" s="7" customFormat="1" ht="22.5" x14ac:dyDescent="0.25">
      <c r="A21" s="20" t="s">
        <v>45</v>
      </c>
      <c r="B21" s="20" t="s">
        <v>46</v>
      </c>
      <c r="C21" s="20" t="s">
        <v>47</v>
      </c>
      <c r="D21" s="21">
        <f>+D22+D24</f>
        <v>233000</v>
      </c>
      <c r="E21" s="21">
        <f>+E22+E24</f>
        <v>1101123</v>
      </c>
      <c r="F21" s="21">
        <f>+F22+F24</f>
        <v>453000</v>
      </c>
      <c r="G21" s="21">
        <f>+G22+G24</f>
        <v>1356123</v>
      </c>
      <c r="H21" s="21">
        <f>+H22+H24</f>
        <v>1356123</v>
      </c>
      <c r="I21" s="21">
        <f>+I22+I24</f>
        <v>1356123</v>
      </c>
      <c r="J21" s="21">
        <f>+J22+J24</f>
        <v>1199114</v>
      </c>
      <c r="K21" s="21">
        <f>I21-J21</f>
        <v>157009</v>
      </c>
      <c r="L21" s="21">
        <f>+L22+L24</f>
        <v>388836</v>
      </c>
    </row>
    <row r="22" spans="1:12" s="7" customFormat="1" ht="22.5" x14ac:dyDescent="0.25">
      <c r="A22" s="20" t="s">
        <v>48</v>
      </c>
      <c r="B22" s="20" t="s">
        <v>49</v>
      </c>
      <c r="C22" s="20" t="s">
        <v>50</v>
      </c>
      <c r="D22" s="21">
        <f>D23</f>
        <v>233000</v>
      </c>
      <c r="E22" s="21">
        <f>E23</f>
        <v>1101123</v>
      </c>
      <c r="F22" s="21">
        <f>F23</f>
        <v>421000</v>
      </c>
      <c r="G22" s="21">
        <f>G23</f>
        <v>1324123</v>
      </c>
      <c r="H22" s="21">
        <f>H23</f>
        <v>1324123</v>
      </c>
      <c r="I22" s="21">
        <f>I23</f>
        <v>1324123</v>
      </c>
      <c r="J22" s="21">
        <f>J23</f>
        <v>1189114</v>
      </c>
      <c r="K22" s="21">
        <f>I22-J22</f>
        <v>135009</v>
      </c>
      <c r="L22" s="21">
        <f>L23</f>
        <v>368836</v>
      </c>
    </row>
    <row r="23" spans="1:12" s="7" customFormat="1" x14ac:dyDescent="0.25">
      <c r="A23" s="20" t="s">
        <v>51</v>
      </c>
      <c r="B23" s="20" t="s">
        <v>52</v>
      </c>
      <c r="C23" s="20" t="s">
        <v>53</v>
      </c>
      <c r="D23" s="21">
        <v>233000</v>
      </c>
      <c r="E23" s="21">
        <v>1101123</v>
      </c>
      <c r="F23" s="21">
        <v>421000</v>
      </c>
      <c r="G23" s="21">
        <v>1324123</v>
      </c>
      <c r="H23" s="21">
        <v>1324123</v>
      </c>
      <c r="I23" s="21">
        <v>1324123</v>
      </c>
      <c r="J23" s="21">
        <v>1189114</v>
      </c>
      <c r="K23" s="21">
        <f>I23-J23</f>
        <v>135009</v>
      </c>
      <c r="L23" s="21">
        <v>368836</v>
      </c>
    </row>
    <row r="24" spans="1:12" s="7" customFormat="1" x14ac:dyDescent="0.25">
      <c r="A24" s="20" t="s">
        <v>54</v>
      </c>
      <c r="B24" s="20" t="s">
        <v>55</v>
      </c>
      <c r="C24" s="20" t="s">
        <v>56</v>
      </c>
      <c r="D24" s="21">
        <v>0</v>
      </c>
      <c r="E24" s="21">
        <v>0</v>
      </c>
      <c r="F24" s="21">
        <v>32000</v>
      </c>
      <c r="G24" s="21">
        <v>32000</v>
      </c>
      <c r="H24" s="21">
        <v>32000</v>
      </c>
      <c r="I24" s="21">
        <v>32000</v>
      </c>
      <c r="J24" s="21">
        <v>10000</v>
      </c>
      <c r="K24" s="21">
        <f>I24-J24</f>
        <v>22000</v>
      </c>
      <c r="L24" s="21">
        <v>20000</v>
      </c>
    </row>
    <row r="25" spans="1:12" s="7" customFormat="1" x14ac:dyDescent="0.25">
      <c r="A25" s="20" t="s">
        <v>57</v>
      </c>
      <c r="B25" s="20" t="s">
        <v>58</v>
      </c>
      <c r="C25" s="20" t="s">
        <v>59</v>
      </c>
      <c r="D25" s="21">
        <f>+D26</f>
        <v>0</v>
      </c>
      <c r="E25" s="21">
        <f>+E26</f>
        <v>0</v>
      </c>
      <c r="F25" s="21">
        <f>+F26</f>
        <v>67000</v>
      </c>
      <c r="G25" s="21">
        <f>+G26</f>
        <v>72760</v>
      </c>
      <c r="H25" s="21">
        <f>+H26</f>
        <v>72760</v>
      </c>
      <c r="I25" s="21">
        <f>+I26</f>
        <v>69602</v>
      </c>
      <c r="J25" s="21">
        <f>+J26</f>
        <v>69602</v>
      </c>
      <c r="K25" s="21">
        <f>I25-J25</f>
        <v>0</v>
      </c>
      <c r="L25" s="21">
        <f>+L26</f>
        <v>34903</v>
      </c>
    </row>
    <row r="26" spans="1:12" s="7" customFormat="1" ht="22.5" x14ac:dyDescent="0.25">
      <c r="A26" s="20" t="s">
        <v>60</v>
      </c>
      <c r="B26" s="20" t="s">
        <v>61</v>
      </c>
      <c r="C26" s="20" t="s">
        <v>62</v>
      </c>
      <c r="D26" s="21">
        <f>D27</f>
        <v>0</v>
      </c>
      <c r="E26" s="21">
        <f>E27</f>
        <v>0</v>
      </c>
      <c r="F26" s="21">
        <f>F27</f>
        <v>67000</v>
      </c>
      <c r="G26" s="21">
        <f>G27</f>
        <v>72760</v>
      </c>
      <c r="H26" s="21">
        <f>H27</f>
        <v>72760</v>
      </c>
      <c r="I26" s="21">
        <f>I27</f>
        <v>69602</v>
      </c>
      <c r="J26" s="21">
        <f>J27</f>
        <v>69602</v>
      </c>
      <c r="K26" s="21">
        <f>I26-J26</f>
        <v>0</v>
      </c>
      <c r="L26" s="21">
        <f>L27</f>
        <v>34903</v>
      </c>
    </row>
    <row r="27" spans="1:12" s="7" customFormat="1" x14ac:dyDescent="0.25">
      <c r="A27" s="20" t="s">
        <v>63</v>
      </c>
      <c r="B27" s="20" t="s">
        <v>64</v>
      </c>
      <c r="C27" s="20" t="s">
        <v>65</v>
      </c>
      <c r="D27" s="21">
        <v>0</v>
      </c>
      <c r="E27" s="21">
        <v>0</v>
      </c>
      <c r="F27" s="21">
        <v>67000</v>
      </c>
      <c r="G27" s="21">
        <v>72760</v>
      </c>
      <c r="H27" s="21">
        <v>72760</v>
      </c>
      <c r="I27" s="21">
        <v>69602</v>
      </c>
      <c r="J27" s="21">
        <v>69602</v>
      </c>
      <c r="K27" s="21">
        <f>I27-J27</f>
        <v>0</v>
      </c>
      <c r="L27" s="21">
        <v>34903</v>
      </c>
    </row>
    <row r="28" spans="1:12" s="7" customFormat="1" ht="22.5" x14ac:dyDescent="0.25">
      <c r="A28" s="20" t="s">
        <v>66</v>
      </c>
      <c r="B28" s="20" t="s">
        <v>67</v>
      </c>
      <c r="C28" s="20" t="s">
        <v>68</v>
      </c>
      <c r="D28" s="21">
        <f>D29</f>
        <v>0</v>
      </c>
      <c r="E28" s="21">
        <f>E29</f>
        <v>0</v>
      </c>
      <c r="F28" s="21">
        <f>F29</f>
        <v>97000</v>
      </c>
      <c r="G28" s="21">
        <f>G29</f>
        <v>97000</v>
      </c>
      <c r="H28" s="21">
        <f>H29</f>
        <v>97000</v>
      </c>
      <c r="I28" s="21">
        <f>I29</f>
        <v>94445</v>
      </c>
      <c r="J28" s="21">
        <f>J29</f>
        <v>83150</v>
      </c>
      <c r="K28" s="21">
        <f>I28-J28</f>
        <v>11295</v>
      </c>
      <c r="L28" s="21">
        <f>L29</f>
        <v>86491</v>
      </c>
    </row>
    <row r="29" spans="1:12" s="7" customFormat="1" ht="22.5" x14ac:dyDescent="0.25">
      <c r="A29" s="20" t="s">
        <v>69</v>
      </c>
      <c r="B29" s="20" t="s">
        <v>70</v>
      </c>
      <c r="C29" s="20" t="s">
        <v>71</v>
      </c>
      <c r="D29" s="21">
        <f>D30</f>
        <v>0</v>
      </c>
      <c r="E29" s="21">
        <f>E30</f>
        <v>0</v>
      </c>
      <c r="F29" s="21">
        <f>F30</f>
        <v>97000</v>
      </c>
      <c r="G29" s="21">
        <f>G30</f>
        <v>97000</v>
      </c>
      <c r="H29" s="21">
        <f>H30</f>
        <v>97000</v>
      </c>
      <c r="I29" s="21">
        <f>I30</f>
        <v>94445</v>
      </c>
      <c r="J29" s="21">
        <f>J30</f>
        <v>83150</v>
      </c>
      <c r="K29" s="21">
        <f>I29-J29</f>
        <v>11295</v>
      </c>
      <c r="L29" s="21">
        <f>L30</f>
        <v>86491</v>
      </c>
    </row>
    <row r="30" spans="1:12" s="7" customFormat="1" ht="22.5" x14ac:dyDescent="0.25">
      <c r="A30" s="20" t="s">
        <v>72</v>
      </c>
      <c r="B30" s="20" t="s">
        <v>73</v>
      </c>
      <c r="C30" s="20" t="s">
        <v>74</v>
      </c>
      <c r="D30" s="21">
        <v>0</v>
      </c>
      <c r="E30" s="21">
        <v>0</v>
      </c>
      <c r="F30" s="21">
        <v>97000</v>
      </c>
      <c r="G30" s="21">
        <v>97000</v>
      </c>
      <c r="H30" s="21">
        <v>97000</v>
      </c>
      <c r="I30" s="21">
        <v>94445</v>
      </c>
      <c r="J30" s="21">
        <v>83150</v>
      </c>
      <c r="K30" s="21">
        <f>I30-J30</f>
        <v>11295</v>
      </c>
      <c r="L30" s="21">
        <v>86491</v>
      </c>
    </row>
    <row r="31" spans="1:12" s="7" customFormat="1" ht="33" x14ac:dyDescent="0.25">
      <c r="A31" s="20" t="s">
        <v>75</v>
      </c>
      <c r="B31" s="20" t="s">
        <v>76</v>
      </c>
      <c r="C31" s="20" t="s">
        <v>77</v>
      </c>
      <c r="D31" s="21">
        <f>+D32+D34</f>
        <v>0</v>
      </c>
      <c r="E31" s="21">
        <f>+E32+E34</f>
        <v>0</v>
      </c>
      <c r="F31" s="21">
        <f>+F32+F34</f>
        <v>942000</v>
      </c>
      <c r="G31" s="21">
        <f>+G32+G34</f>
        <v>939720</v>
      </c>
      <c r="H31" s="21">
        <f>+H32+H34</f>
        <v>939720</v>
      </c>
      <c r="I31" s="21">
        <f>+I32+I34</f>
        <v>918016</v>
      </c>
      <c r="J31" s="21">
        <f>+J32+J34</f>
        <v>896804</v>
      </c>
      <c r="K31" s="21">
        <f>I31-J31</f>
        <v>21212</v>
      </c>
      <c r="L31" s="21">
        <f>+L32+L34</f>
        <v>914335</v>
      </c>
    </row>
    <row r="32" spans="1:12" s="7" customFormat="1" ht="22.5" x14ac:dyDescent="0.25">
      <c r="A32" s="20" t="s">
        <v>78</v>
      </c>
      <c r="B32" s="20" t="s">
        <v>79</v>
      </c>
      <c r="C32" s="20" t="s">
        <v>80</v>
      </c>
      <c r="D32" s="21">
        <f>D33</f>
        <v>0</v>
      </c>
      <c r="E32" s="21">
        <f>E33</f>
        <v>0</v>
      </c>
      <c r="F32" s="21">
        <f>F33</f>
        <v>869000</v>
      </c>
      <c r="G32" s="21">
        <f>G33</f>
        <v>869000</v>
      </c>
      <c r="H32" s="21">
        <f>H33</f>
        <v>869000</v>
      </c>
      <c r="I32" s="21">
        <f>I33</f>
        <v>847296</v>
      </c>
      <c r="J32" s="21">
        <f>J33</f>
        <v>845604</v>
      </c>
      <c r="K32" s="21">
        <f>I32-J32</f>
        <v>1692</v>
      </c>
      <c r="L32" s="21">
        <f>L33</f>
        <v>863135</v>
      </c>
    </row>
    <row r="33" spans="1:12" s="7" customFormat="1" x14ac:dyDescent="0.25">
      <c r="A33" s="20" t="s">
        <v>81</v>
      </c>
      <c r="B33" s="20" t="s">
        <v>82</v>
      </c>
      <c r="C33" s="20" t="s">
        <v>83</v>
      </c>
      <c r="D33" s="21">
        <v>0</v>
      </c>
      <c r="E33" s="21">
        <v>0</v>
      </c>
      <c r="F33" s="21">
        <v>869000</v>
      </c>
      <c r="G33" s="21">
        <v>869000</v>
      </c>
      <c r="H33" s="21">
        <v>869000</v>
      </c>
      <c r="I33" s="21">
        <v>847296</v>
      </c>
      <c r="J33" s="21">
        <v>845604</v>
      </c>
      <c r="K33" s="21">
        <f>I33-J33</f>
        <v>1692</v>
      </c>
      <c r="L33" s="21">
        <v>863135</v>
      </c>
    </row>
    <row r="34" spans="1:12" s="7" customFormat="1" ht="22.5" x14ac:dyDescent="0.25">
      <c r="A34" s="20" t="s">
        <v>84</v>
      </c>
      <c r="B34" s="20" t="s">
        <v>85</v>
      </c>
      <c r="C34" s="20" t="s">
        <v>86</v>
      </c>
      <c r="D34" s="21">
        <f>D35</f>
        <v>0</v>
      </c>
      <c r="E34" s="21">
        <f>E35</f>
        <v>0</v>
      </c>
      <c r="F34" s="21">
        <f>F35</f>
        <v>73000</v>
      </c>
      <c r="G34" s="21">
        <f>G35</f>
        <v>70720</v>
      </c>
      <c r="H34" s="21">
        <f>H35</f>
        <v>70720</v>
      </c>
      <c r="I34" s="21">
        <f>I35</f>
        <v>70720</v>
      </c>
      <c r="J34" s="21">
        <f>J35</f>
        <v>51200</v>
      </c>
      <c r="K34" s="21">
        <f>I34-J34</f>
        <v>19520</v>
      </c>
      <c r="L34" s="21">
        <f>L35</f>
        <v>51200</v>
      </c>
    </row>
    <row r="35" spans="1:12" s="7" customFormat="1" x14ac:dyDescent="0.25">
      <c r="A35" s="20" t="s">
        <v>87</v>
      </c>
      <c r="B35" s="20" t="s">
        <v>88</v>
      </c>
      <c r="C35" s="20" t="s">
        <v>89</v>
      </c>
      <c r="D35" s="21">
        <v>0</v>
      </c>
      <c r="E35" s="21">
        <v>0</v>
      </c>
      <c r="F35" s="21">
        <v>73000</v>
      </c>
      <c r="G35" s="21">
        <v>70720</v>
      </c>
      <c r="H35" s="21">
        <v>70720</v>
      </c>
      <c r="I35" s="21">
        <v>70720</v>
      </c>
      <c r="J35" s="21">
        <v>51200</v>
      </c>
      <c r="K35" s="21">
        <f>I35-J35</f>
        <v>19520</v>
      </c>
      <c r="L35" s="21">
        <v>51200</v>
      </c>
    </row>
    <row r="36" spans="1:12" s="7" customFormat="1" ht="33" x14ac:dyDescent="0.25">
      <c r="A36" s="20" t="s">
        <v>90</v>
      </c>
      <c r="B36" s="20" t="s">
        <v>91</v>
      </c>
      <c r="C36" s="20" t="s">
        <v>92</v>
      </c>
      <c r="D36" s="21">
        <f>D37</f>
        <v>247473</v>
      </c>
      <c r="E36" s="21">
        <f>E37</f>
        <v>799310</v>
      </c>
      <c r="F36" s="21">
        <f>F37</f>
        <v>397473</v>
      </c>
      <c r="G36" s="21">
        <f>G37</f>
        <v>1138679</v>
      </c>
      <c r="H36" s="21">
        <f>H37</f>
        <v>1138679</v>
      </c>
      <c r="I36" s="21">
        <f>I37</f>
        <v>1138679</v>
      </c>
      <c r="J36" s="21">
        <f>J37</f>
        <v>564586</v>
      </c>
      <c r="K36" s="21">
        <f>I36-J36</f>
        <v>574093</v>
      </c>
      <c r="L36" s="21">
        <f>L37</f>
        <v>322852</v>
      </c>
    </row>
    <row r="37" spans="1:12" s="7" customFormat="1" ht="22.5" x14ac:dyDescent="0.25">
      <c r="A37" s="20" t="s">
        <v>93</v>
      </c>
      <c r="B37" s="20" t="s">
        <v>94</v>
      </c>
      <c r="C37" s="20" t="s">
        <v>95</v>
      </c>
      <c r="D37" s="21">
        <f>+D38+D40</f>
        <v>247473</v>
      </c>
      <c r="E37" s="21">
        <f>+E38+E40</f>
        <v>799310</v>
      </c>
      <c r="F37" s="21">
        <f>+F38+F40</f>
        <v>397473</v>
      </c>
      <c r="G37" s="21">
        <f>+G38+G40</f>
        <v>1138679</v>
      </c>
      <c r="H37" s="21">
        <f>+H38+H40</f>
        <v>1138679</v>
      </c>
      <c r="I37" s="21">
        <f>+I38+I40</f>
        <v>1138679</v>
      </c>
      <c r="J37" s="21">
        <f>+J38+J40</f>
        <v>564586</v>
      </c>
      <c r="K37" s="21">
        <f>I37-J37</f>
        <v>574093</v>
      </c>
      <c r="L37" s="21">
        <f>+L38+L40</f>
        <v>322852</v>
      </c>
    </row>
    <row r="38" spans="1:12" s="7" customFormat="1" ht="22.5" x14ac:dyDescent="0.25">
      <c r="A38" s="20" t="s">
        <v>96</v>
      </c>
      <c r="B38" s="20" t="s">
        <v>97</v>
      </c>
      <c r="C38" s="20" t="s">
        <v>98</v>
      </c>
      <c r="D38" s="21">
        <f>D39</f>
        <v>0</v>
      </c>
      <c r="E38" s="21">
        <f>E39</f>
        <v>0</v>
      </c>
      <c r="F38" s="21">
        <f>F39</f>
        <v>0</v>
      </c>
      <c r="G38" s="21">
        <f>G39</f>
        <v>0</v>
      </c>
      <c r="H38" s="21">
        <f>H39</f>
        <v>0</v>
      </c>
      <c r="I38" s="21">
        <f>I39</f>
        <v>0</v>
      </c>
      <c r="J38" s="21">
        <f>J39</f>
        <v>0</v>
      </c>
      <c r="K38" s="21">
        <f>I38-J38</f>
        <v>0</v>
      </c>
      <c r="L38" s="21">
        <f>L39</f>
        <v>1620</v>
      </c>
    </row>
    <row r="39" spans="1:12" s="7" customFormat="1" x14ac:dyDescent="0.25">
      <c r="A39" s="20" t="s">
        <v>99</v>
      </c>
      <c r="B39" s="20" t="s">
        <v>100</v>
      </c>
      <c r="C39" s="20" t="s">
        <v>101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f>I39-J39</f>
        <v>0</v>
      </c>
      <c r="L39" s="21">
        <v>1620</v>
      </c>
    </row>
    <row r="40" spans="1:12" s="7" customFormat="1" ht="22.5" x14ac:dyDescent="0.25">
      <c r="A40" s="20" t="s">
        <v>102</v>
      </c>
      <c r="B40" s="20" t="s">
        <v>103</v>
      </c>
      <c r="C40" s="20" t="s">
        <v>104</v>
      </c>
      <c r="D40" s="21">
        <v>247473</v>
      </c>
      <c r="E40" s="21">
        <v>799310</v>
      </c>
      <c r="F40" s="21">
        <v>397473</v>
      </c>
      <c r="G40" s="21">
        <v>1138679</v>
      </c>
      <c r="H40" s="21">
        <v>1138679</v>
      </c>
      <c r="I40" s="21">
        <v>1138679</v>
      </c>
      <c r="J40" s="21">
        <v>564586</v>
      </c>
      <c r="K40" s="21">
        <f>I40-J40</f>
        <v>574093</v>
      </c>
      <c r="L40" s="21">
        <v>321232</v>
      </c>
    </row>
    <row r="41" spans="1:12" s="7" customFormat="1" ht="22.5" x14ac:dyDescent="0.25">
      <c r="A41" s="20" t="s">
        <v>105</v>
      </c>
      <c r="B41" s="20" t="s">
        <v>106</v>
      </c>
      <c r="C41" s="20" t="s">
        <v>107</v>
      </c>
      <c r="D41" s="21">
        <f>+D42</f>
        <v>16000</v>
      </c>
      <c r="E41" s="21">
        <f>+E42</f>
        <v>1348319</v>
      </c>
      <c r="F41" s="21">
        <f>+F42</f>
        <v>266000</v>
      </c>
      <c r="G41" s="21">
        <f>+G42</f>
        <v>1888319</v>
      </c>
      <c r="H41" s="21">
        <f>+H42</f>
        <v>1888319</v>
      </c>
      <c r="I41" s="21">
        <f>+I42</f>
        <v>1888319</v>
      </c>
      <c r="J41" s="21">
        <f>+J42</f>
        <v>1827215</v>
      </c>
      <c r="K41" s="21">
        <f>I41-J41</f>
        <v>61104</v>
      </c>
      <c r="L41" s="21">
        <f>+L42</f>
        <v>526466</v>
      </c>
    </row>
    <row r="42" spans="1:12" s="7" customFormat="1" ht="22.5" x14ac:dyDescent="0.25">
      <c r="A42" s="20" t="s">
        <v>108</v>
      </c>
      <c r="B42" s="20" t="s">
        <v>109</v>
      </c>
      <c r="C42" s="20" t="s">
        <v>110</v>
      </c>
      <c r="D42" s="21">
        <f>D43</f>
        <v>16000</v>
      </c>
      <c r="E42" s="21">
        <f>E43</f>
        <v>1348319</v>
      </c>
      <c r="F42" s="21">
        <f>F43</f>
        <v>266000</v>
      </c>
      <c r="G42" s="21">
        <f>G43</f>
        <v>1888319</v>
      </c>
      <c r="H42" s="21">
        <f>H43</f>
        <v>1888319</v>
      </c>
      <c r="I42" s="21">
        <f>I43</f>
        <v>1888319</v>
      </c>
      <c r="J42" s="21">
        <f>J43</f>
        <v>1827215</v>
      </c>
      <c r="K42" s="21">
        <f>I42-J42</f>
        <v>61104</v>
      </c>
      <c r="L42" s="21">
        <f>L43</f>
        <v>526466</v>
      </c>
    </row>
    <row r="43" spans="1:12" s="7" customFormat="1" ht="22.5" x14ac:dyDescent="0.25">
      <c r="A43" s="20" t="s">
        <v>111</v>
      </c>
      <c r="B43" s="20" t="s">
        <v>112</v>
      </c>
      <c r="C43" s="20" t="s">
        <v>113</v>
      </c>
      <c r="D43" s="21">
        <f>D44</f>
        <v>16000</v>
      </c>
      <c r="E43" s="21">
        <f>E44</f>
        <v>1348319</v>
      </c>
      <c r="F43" s="21">
        <f>F44</f>
        <v>266000</v>
      </c>
      <c r="G43" s="21">
        <f>G44</f>
        <v>1888319</v>
      </c>
      <c r="H43" s="21">
        <f>H44</f>
        <v>1888319</v>
      </c>
      <c r="I43" s="21">
        <f>I44</f>
        <v>1888319</v>
      </c>
      <c r="J43" s="21">
        <f>J44</f>
        <v>1827215</v>
      </c>
      <c r="K43" s="21">
        <f>I43-J43</f>
        <v>61104</v>
      </c>
      <c r="L43" s="21">
        <f>L44</f>
        <v>526466</v>
      </c>
    </row>
    <row r="44" spans="1:12" s="7" customFormat="1" x14ac:dyDescent="0.25">
      <c r="A44" s="20" t="s">
        <v>114</v>
      </c>
      <c r="B44" s="20" t="s">
        <v>115</v>
      </c>
      <c r="C44" s="20" t="s">
        <v>116</v>
      </c>
      <c r="D44" s="21">
        <v>16000</v>
      </c>
      <c r="E44" s="21">
        <v>1348319</v>
      </c>
      <c r="F44" s="21">
        <v>266000</v>
      </c>
      <c r="G44" s="21">
        <v>1888319</v>
      </c>
      <c r="H44" s="21">
        <v>1888319</v>
      </c>
      <c r="I44" s="21">
        <v>1888319</v>
      </c>
      <c r="J44" s="21">
        <v>1827215</v>
      </c>
      <c r="K44" s="21">
        <f>I44-J44</f>
        <v>61104</v>
      </c>
      <c r="L44" s="21">
        <v>526466</v>
      </c>
    </row>
    <row r="45" spans="1:12" s="7" customFormat="1" x14ac:dyDescent="0.25">
      <c r="A45" s="20" t="s">
        <v>117</v>
      </c>
      <c r="B45" s="20" t="s">
        <v>118</v>
      </c>
      <c r="C45" s="20" t="s">
        <v>119</v>
      </c>
      <c r="D45" s="21">
        <v>0</v>
      </c>
      <c r="E45" s="21">
        <v>0</v>
      </c>
      <c r="F45" s="21">
        <v>-21473</v>
      </c>
      <c r="G45" s="21">
        <v>-9473</v>
      </c>
      <c r="H45" s="21">
        <v>0</v>
      </c>
      <c r="I45" s="21">
        <v>0</v>
      </c>
      <c r="J45" s="21">
        <v>194729</v>
      </c>
      <c r="K45" s="21">
        <f>I45-J45</f>
        <v>-194729</v>
      </c>
      <c r="L45" s="21">
        <v>0</v>
      </c>
    </row>
    <row r="46" spans="1:12" s="7" customFormat="1" x14ac:dyDescent="0.25">
      <c r="A46" s="20" t="s">
        <v>120</v>
      </c>
      <c r="B46" s="20" t="s">
        <v>121</v>
      </c>
      <c r="C46" s="20" t="s">
        <v>122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194729</v>
      </c>
      <c r="K46" s="21">
        <f>I46-J46</f>
        <v>-194729</v>
      </c>
      <c r="L46" s="21">
        <v>0</v>
      </c>
    </row>
    <row r="47" spans="1:12" s="7" customFormat="1" x14ac:dyDescent="0.25">
      <c r="A47" s="20" t="s">
        <v>123</v>
      </c>
      <c r="B47" s="20" t="s">
        <v>124</v>
      </c>
      <c r="C47" s="20" t="s">
        <v>125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5750</v>
      </c>
      <c r="K47" s="21">
        <f>I47-J47</f>
        <v>-5750</v>
      </c>
      <c r="L47" s="21">
        <v>0</v>
      </c>
    </row>
    <row r="48" spans="1:12" s="7" customFormat="1" x14ac:dyDescent="0.25">
      <c r="A48" s="20" t="s">
        <v>126</v>
      </c>
      <c r="B48" s="20" t="s">
        <v>127</v>
      </c>
      <c r="C48" s="20" t="s">
        <v>128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188979</v>
      </c>
      <c r="K48" s="21">
        <f>I48-J48</f>
        <v>-188979</v>
      </c>
      <c r="L48" s="21">
        <v>0</v>
      </c>
    </row>
    <row r="49" spans="1:12" s="7" customFormat="1" x14ac:dyDescent="0.25">
      <c r="A49" s="20" t="s">
        <v>129</v>
      </c>
      <c r="B49" s="20" t="s">
        <v>130</v>
      </c>
      <c r="C49" s="20" t="s">
        <v>131</v>
      </c>
      <c r="D49" s="21">
        <v>0</v>
      </c>
      <c r="E49" s="21">
        <v>0</v>
      </c>
      <c r="F49" s="21">
        <v>-21473</v>
      </c>
      <c r="G49" s="21">
        <v>-9473</v>
      </c>
      <c r="H49" s="21">
        <v>0</v>
      </c>
      <c r="I49" s="21">
        <v>0</v>
      </c>
      <c r="J49" s="21">
        <v>0</v>
      </c>
      <c r="K49" s="21">
        <f>I49-J49</f>
        <v>0</v>
      </c>
      <c r="L49" s="21">
        <v>0</v>
      </c>
    </row>
    <row r="50" spans="1:12" s="7" customFormat="1" x14ac:dyDescent="0.25">
      <c r="A50" s="20" t="s">
        <v>132</v>
      </c>
      <c r="B50" s="20" t="s">
        <v>133</v>
      </c>
      <c r="C50" s="20" t="s">
        <v>134</v>
      </c>
      <c r="D50" s="21">
        <v>0</v>
      </c>
      <c r="E50" s="21">
        <v>0</v>
      </c>
      <c r="F50" s="21">
        <v>-21473</v>
      </c>
      <c r="G50" s="21">
        <v>-9473</v>
      </c>
      <c r="H50" s="21">
        <v>0</v>
      </c>
      <c r="I50" s="21">
        <v>0</v>
      </c>
      <c r="J50" s="21">
        <v>0</v>
      </c>
      <c r="K50" s="21">
        <f>I50-J50</f>
        <v>0</v>
      </c>
      <c r="L50" s="21">
        <v>0</v>
      </c>
    </row>
    <row r="51" spans="1:12" s="7" customFormat="1" x14ac:dyDescent="0.25">
      <c r="A51" s="18"/>
      <c r="B51" s="18"/>
      <c r="C51" s="18"/>
      <c r="D51" s="19"/>
      <c r="E51" s="19"/>
      <c r="F51" s="19"/>
      <c r="G51" s="19"/>
      <c r="H51" s="19"/>
      <c r="I51" s="19"/>
      <c r="J51" s="19"/>
      <c r="K51" s="19"/>
      <c r="L51" s="19"/>
    </row>
    <row r="52" spans="1:12" x14ac:dyDescent="0.25">
      <c r="A52" s="23" t="s">
        <v>135</v>
      </c>
      <c r="B52" s="23"/>
      <c r="C52" s="23"/>
      <c r="D52" s="23"/>
      <c r="E52" s="23"/>
      <c r="F52" s="23"/>
      <c r="G52" s="23"/>
      <c r="H52" s="23"/>
      <c r="I52" s="23" t="s">
        <v>137</v>
      </c>
      <c r="J52" s="23"/>
      <c r="K52" s="23"/>
      <c r="L52" s="23"/>
    </row>
    <row r="53" spans="1:12" x14ac:dyDescent="0.25">
      <c r="A53" s="3" t="s">
        <v>136</v>
      </c>
      <c r="B53" s="3"/>
      <c r="C53" s="3"/>
      <c r="D53" s="3"/>
      <c r="E53" s="3"/>
      <c r="F53" s="3"/>
      <c r="G53" s="3"/>
      <c r="H53" s="3"/>
      <c r="I53" s="3" t="s">
        <v>138</v>
      </c>
      <c r="J53" s="3"/>
      <c r="K53" s="3"/>
      <c r="L53" s="3"/>
    </row>
    <row r="103" spans="1:20" x14ac:dyDescent="0.25">
      <c r="A103" s="22"/>
      <c r="B103" s="22"/>
      <c r="C103" s="22"/>
      <c r="D103" s="22"/>
      <c r="I103" s="22"/>
      <c r="J103" s="22"/>
      <c r="K103" s="22"/>
      <c r="L103" s="22"/>
      <c r="Q103" s="22"/>
      <c r="R103" s="22"/>
      <c r="S103" s="22"/>
      <c r="T103" s="22"/>
    </row>
  </sheetData>
  <mergeCells count="24">
    <mergeCell ref="K6:K10"/>
    <mergeCell ref="L6:L10"/>
    <mergeCell ref="A52:D52"/>
    <mergeCell ref="A53:D53"/>
    <mergeCell ref="E52:H52"/>
    <mergeCell ref="E53:H53"/>
    <mergeCell ref="I52:L52"/>
    <mergeCell ref="I53:L53"/>
    <mergeCell ref="F6:G6"/>
    <mergeCell ref="F7:F10"/>
    <mergeCell ref="G7:G10"/>
    <mergeCell ref="H6:H10"/>
    <mergeCell ref="I6:I10"/>
    <mergeCell ref="J6:J10"/>
    <mergeCell ref="A1:L1"/>
    <mergeCell ref="A2:L2"/>
    <mergeCell ref="A3:L3"/>
    <mergeCell ref="A4:L4"/>
    <mergeCell ref="A6:B10"/>
    <mergeCell ref="A11:B11"/>
    <mergeCell ref="C6:C10"/>
    <mergeCell ref="D6:E6"/>
    <mergeCell ref="D7:D10"/>
    <mergeCell ref="E7:E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2020-02-10T07:34:43Z</dcterms:created>
  <dcterms:modified xsi:type="dcterms:W3CDTF">2020-02-10T07:34:45Z</dcterms:modified>
</cp:coreProperties>
</file>