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Pt site\Coroiesti\"/>
    </mc:Choice>
  </mc:AlternateContent>
  <xr:revisionPtr revIDLastSave="0" documentId="8_{D8BF7D07-E62A-42DB-A4C0-357F67B4BCD0}" xr6:coauthVersionLast="40" xr6:coauthVersionMax="40" xr10:uidLastSave="{00000000-0000-0000-0000-000000000000}"/>
  <bookViews>
    <workbookView xWindow="10764" yWindow="72" windowWidth="12156" windowHeight="8952" xr2:uid="{FEDD7E93-2525-44A5-8F4D-DE3654A994E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 s="1"/>
  <c r="I14" i="1"/>
  <c r="K14" i="1" s="1"/>
  <c r="D15" i="1"/>
  <c r="D14" i="1" s="1"/>
  <c r="D13" i="1" s="1"/>
  <c r="E15" i="1"/>
  <c r="F15" i="1"/>
  <c r="F14" i="1" s="1"/>
  <c r="F13" i="1" s="1"/>
  <c r="G15" i="1"/>
  <c r="G14" i="1" s="1"/>
  <c r="G13" i="1" s="1"/>
  <c r="H15" i="1"/>
  <c r="H14" i="1" s="1"/>
  <c r="H13" i="1" s="1"/>
  <c r="I15" i="1"/>
  <c r="K15" i="1" s="1"/>
  <c r="J15" i="1"/>
  <c r="J14" i="1" s="1"/>
  <c r="J13" i="1" s="1"/>
  <c r="L15" i="1"/>
  <c r="L14" i="1" s="1"/>
  <c r="L13" i="1" s="1"/>
  <c r="K16" i="1"/>
  <c r="F17" i="1"/>
  <c r="J17" i="1"/>
  <c r="D18" i="1"/>
  <c r="D17" i="1" s="1"/>
  <c r="E18" i="1"/>
  <c r="E17" i="1" s="1"/>
  <c r="F18" i="1"/>
  <c r="G18" i="1"/>
  <c r="G17" i="1" s="1"/>
  <c r="H18" i="1"/>
  <c r="H17" i="1" s="1"/>
  <c r="I18" i="1"/>
  <c r="K18" i="1" s="1"/>
  <c r="J18" i="1"/>
  <c r="L18" i="1"/>
  <c r="L17" i="1" s="1"/>
  <c r="K19" i="1"/>
  <c r="F21" i="1"/>
  <c r="J21" i="1"/>
  <c r="D22" i="1"/>
  <c r="D21" i="1" s="1"/>
  <c r="E22" i="1"/>
  <c r="E21" i="1" s="1"/>
  <c r="E20" i="1" s="1"/>
  <c r="F22" i="1"/>
  <c r="G22" i="1"/>
  <c r="G21" i="1" s="1"/>
  <c r="G20" i="1" s="1"/>
  <c r="H22" i="1"/>
  <c r="H21" i="1" s="1"/>
  <c r="I22" i="1"/>
  <c r="K22" i="1" s="1"/>
  <c r="J22" i="1"/>
  <c r="L22" i="1"/>
  <c r="L21" i="1" s="1"/>
  <c r="K23" i="1"/>
  <c r="K24" i="1"/>
  <c r="D25" i="1"/>
  <c r="F25" i="1"/>
  <c r="H25" i="1"/>
  <c r="J25" i="1"/>
  <c r="L25" i="1"/>
  <c r="D26" i="1"/>
  <c r="E26" i="1"/>
  <c r="E25" i="1" s="1"/>
  <c r="F26" i="1"/>
  <c r="G26" i="1"/>
  <c r="G25" i="1" s="1"/>
  <c r="H26" i="1"/>
  <c r="I26" i="1"/>
  <c r="K26" i="1" s="1"/>
  <c r="J26" i="1"/>
  <c r="L26" i="1"/>
  <c r="K27" i="1"/>
  <c r="E28" i="1"/>
  <c r="G28" i="1"/>
  <c r="I28" i="1"/>
  <c r="D29" i="1"/>
  <c r="D28" i="1" s="1"/>
  <c r="E29" i="1"/>
  <c r="F29" i="1"/>
  <c r="F28" i="1" s="1"/>
  <c r="G29" i="1"/>
  <c r="H29" i="1"/>
  <c r="H28" i="1" s="1"/>
  <c r="I29" i="1"/>
  <c r="J29" i="1"/>
  <c r="K29" i="1" s="1"/>
  <c r="L29" i="1"/>
  <c r="L28" i="1" s="1"/>
  <c r="K30" i="1"/>
  <c r="K31" i="1"/>
  <c r="E32" i="1"/>
  <c r="G32" i="1"/>
  <c r="I32" i="1"/>
  <c r="D33" i="1"/>
  <c r="D32" i="1" s="1"/>
  <c r="E33" i="1"/>
  <c r="F33" i="1"/>
  <c r="F32" i="1" s="1"/>
  <c r="G33" i="1"/>
  <c r="H33" i="1"/>
  <c r="H32" i="1" s="1"/>
  <c r="I33" i="1"/>
  <c r="J33" i="1"/>
  <c r="K33" i="1" s="1"/>
  <c r="L33" i="1"/>
  <c r="L32" i="1" s="1"/>
  <c r="K34" i="1"/>
  <c r="D35" i="1"/>
  <c r="E35" i="1"/>
  <c r="F35" i="1"/>
  <c r="G35" i="1"/>
  <c r="H35" i="1"/>
  <c r="I35" i="1"/>
  <c r="K35" i="1" s="1"/>
  <c r="J35" i="1"/>
  <c r="L35" i="1"/>
  <c r="K36" i="1"/>
  <c r="E38" i="1"/>
  <c r="E37" i="1" s="1"/>
  <c r="G38" i="1"/>
  <c r="G37" i="1" s="1"/>
  <c r="I38" i="1"/>
  <c r="D39" i="1"/>
  <c r="D38" i="1" s="1"/>
  <c r="D37" i="1" s="1"/>
  <c r="E39" i="1"/>
  <c r="F39" i="1"/>
  <c r="F38" i="1" s="1"/>
  <c r="F37" i="1" s="1"/>
  <c r="G39" i="1"/>
  <c r="H39" i="1"/>
  <c r="H38" i="1" s="1"/>
  <c r="H37" i="1" s="1"/>
  <c r="I39" i="1"/>
  <c r="K39" i="1" s="1"/>
  <c r="J39" i="1"/>
  <c r="J38" i="1" s="1"/>
  <c r="J37" i="1" s="1"/>
  <c r="L39" i="1"/>
  <c r="L38" i="1" s="1"/>
  <c r="L37" i="1" s="1"/>
  <c r="K40" i="1"/>
  <c r="K41" i="1"/>
  <c r="D43" i="1"/>
  <c r="D42" i="1" s="1"/>
  <c r="F43" i="1"/>
  <c r="F42" i="1" s="1"/>
  <c r="H43" i="1"/>
  <c r="H42" i="1" s="1"/>
  <c r="J43" i="1"/>
  <c r="J42" i="1" s="1"/>
  <c r="L43" i="1"/>
  <c r="L42" i="1" s="1"/>
  <c r="D44" i="1"/>
  <c r="E44" i="1"/>
  <c r="E43" i="1" s="1"/>
  <c r="E42" i="1" s="1"/>
  <c r="F44" i="1"/>
  <c r="G44" i="1"/>
  <c r="G43" i="1" s="1"/>
  <c r="G42" i="1" s="1"/>
  <c r="H44" i="1"/>
  <c r="I44" i="1"/>
  <c r="I43" i="1" s="1"/>
  <c r="J44" i="1"/>
  <c r="K44" i="1"/>
  <c r="L44" i="1"/>
  <c r="K45" i="1"/>
  <c r="K46" i="1"/>
  <c r="K47" i="1"/>
  <c r="K48" i="1"/>
  <c r="K49" i="1"/>
  <c r="K50" i="1"/>
  <c r="K51" i="1"/>
  <c r="F20" i="1" l="1"/>
  <c r="L20" i="1"/>
  <c r="L12" i="1" s="1"/>
  <c r="G12" i="1"/>
  <c r="J20" i="1"/>
  <c r="J12" i="1" s="1"/>
  <c r="I42" i="1"/>
  <c r="K42" i="1" s="1"/>
  <c r="K43" i="1"/>
  <c r="K38" i="1"/>
  <c r="H20" i="1"/>
  <c r="H12" i="1" s="1"/>
  <c r="D20" i="1"/>
  <c r="D12" i="1" s="1"/>
  <c r="F12" i="1"/>
  <c r="E12" i="1"/>
  <c r="I37" i="1"/>
  <c r="K37" i="1" s="1"/>
  <c r="J32" i="1"/>
  <c r="K32" i="1" s="1"/>
  <c r="J28" i="1"/>
  <c r="K28" i="1" s="1"/>
  <c r="I25" i="1"/>
  <c r="K25" i="1" s="1"/>
  <c r="I21" i="1"/>
  <c r="I17" i="1"/>
  <c r="K17" i="1" s="1"/>
  <c r="I13" i="1"/>
  <c r="K21" i="1" l="1"/>
  <c r="I20" i="1"/>
  <c r="K20" i="1" s="1"/>
  <c r="K13" i="1"/>
  <c r="I12" i="1"/>
  <c r="K12" i="1" s="1"/>
</calcChain>
</file>

<file path=xl/sharedStrings.xml><?xml version="1.0" encoding="utf-8"?>
<sst xmlns="http://schemas.openxmlformats.org/spreadsheetml/2006/main" count="145" uniqueCount="145">
  <si>
    <t>JUDETUL  VASLUI</t>
  </si>
  <si>
    <t>COMUNA COROIESTI</t>
  </si>
  <si>
    <t>NR................/...........2011</t>
  </si>
  <si>
    <t>Biroul contabilitate</t>
  </si>
  <si>
    <t xml:space="preserve"> Anexa 13</t>
  </si>
  <si>
    <t>Cont de executie - Cheltuieli - Bugetul local</t>
  </si>
  <si>
    <t>Trimestrul: 4, Anul: 2018</t>
  </si>
  <si>
    <t>Denumirea indicatorilor</t>
  </si>
  <si>
    <t>A</t>
  </si>
  <si>
    <t>Cod indicator</t>
  </si>
  <si>
    <t>B</t>
  </si>
  <si>
    <t>Credite de angajament</t>
  </si>
  <si>
    <t>Credite bugetare</t>
  </si>
  <si>
    <t>initiale</t>
  </si>
  <si>
    <t>definitive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</si>
  <si>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</si>
  <si>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</si>
  <si>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</si>
  <si>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</si>
  <si>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</si>
  <si>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</si>
  <si>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</si>
  <si>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</si>
  <si>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</si>
  <si>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</si>
  <si>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</si>
  <si>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</si>
  <si>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</si>
  <si>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</si>
  <si>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</si>
  <si>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</si>
  <si>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</si>
  <si>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</si>
  <si>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</si>
  <si>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</si>
  <si>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</si>
  <si>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</si>
  <si>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</si>
  <si>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</si>
  <si>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</si>
  <si>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</si>
  <si>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</si>
  <si>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27</t>
  </si>
  <si>
    <t>Alte cheltuieli în domeniul ordinii publice si sigurantei nationale</t>
  </si>
  <si>
    <t>61.02.50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</si>
  <si>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</si>
  <si>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</si>
  <si>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</si>
  <si>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</si>
  <si>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</si>
  <si>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</si>
  <si>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</si>
  <si>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</si>
  <si>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</si>
  <si>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</si>
  <si>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</si>
  <si>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</si>
  <si>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</si>
  <si>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</si>
  <si>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</si>
  <si>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</si>
  <si>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</si>
  <si>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</si>
  <si>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51</t>
  </si>
  <si>
    <t>Alte cheltuieli in domeniul sanatatii (cod 66.02.50.50)</t>
  </si>
  <si>
    <t>66.02.50</t>
  </si>
  <si>
    <t>52</t>
  </si>
  <si>
    <t>Alte institutii si actiuni sanitare</t>
  </si>
  <si>
    <t>66.02.50.50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</si>
  <si>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</si>
  <si>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</si>
  <si>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</si>
  <si>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</si>
  <si>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</si>
  <si>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</si>
  <si>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</si>
  <si>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</si>
  <si>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</si>
  <si>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60</t>
  </si>
  <si>
    <t>Camine culturale</t>
  </si>
  <si>
    <t>67.02.03.07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</si>
  <si>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</si>
  <si>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</si>
  <si>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</si>
  <si>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</si>
  <si>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</si>
  <si>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</si>
  <si>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</si>
  <si>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</si>
  <si>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</si>
  <si>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</si>
  <si>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</si>
  <si>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</si>
  <si>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</si>
  <si>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</si>
  <si>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</si>
  <si>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</si>
  <si>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</si>
  <si>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</si>
  <si>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</si>
  <si>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</si>
  <si>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</si>
  <si>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</si>
  <si>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</si>
  <si>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</si>
  <si>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</si>
  <si>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</si>
  <si>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</si>
  <si>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93</t>
  </si>
  <si>
    <t xml:space="preserve">Alte servicii in domeniile locuintelor, serviciilor si dezvoltarii comunale </t>
  </si>
  <si>
    <t>70.02.50</t>
  </si>
  <si>
    <t>101</t>
  </si>
  <si>
    <t>Partea a V-a ACTIUNI ECONOMICE   (cod 80.02+81.02+83.02+84.02+87.02)</t>
  </si>
  <si>
    <t>79.02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</si>
  <si>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</si>
  <si>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</si>
  <si>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</si>
  <si>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</si>
  <si>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</si>
  <si>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</si>
  <si>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</si>
  <si>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</si>
  <si>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</si>
  <si>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134</t>
  </si>
  <si>
    <t>VII. REZERVE, EXCEDENT / DEFICIT</t>
  </si>
  <si>
    <t>96.02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</si>
  <si>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</si>
  <si>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</si>
  <si>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</si>
  <si>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</si>
  <si>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</si>
  <si>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</si>
  <si>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138</t>
  </si>
  <si>
    <t xml:space="preserve">    Excedentul secţiunii de dezvoltare</t>
  </si>
  <si>
    <t>98.02.97</t>
  </si>
  <si>
    <t>139</t>
  </si>
  <si>
    <t>DEFICIT          99.02.96 + 99.02.97</t>
  </si>
  <si>
    <t>99.02</t>
  </si>
  <si>
    <t>141</t>
  </si>
  <si>
    <t xml:space="preserve">    Deficitul secţiunii de dezvoltare</t>
  </si>
  <si>
    <t>99.02.97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</si>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</sst>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108C-2C49-4F66-8CB5-A20D3E69743F}">
  <dimension ref="A1:T105"/>
  <sheetViews>
    <sheetView tabSelected="1" topLeftCell="B1" workbookViewId="0"/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4" width="7.6640625" customWidth="1"/>
    <col min="5" max="12" width="14.44140625" customWidth="1"/>
  </cols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70.05" customHeight="1" x14ac:dyDescent="0.3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thickBot="1" x14ac:dyDescent="0.35"/>
    <row r="9" spans="1:12" s="6" customFormat="1" ht="15" thickBot="1" x14ac:dyDescent="0.35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2" s="6" customFormat="1" ht="15" thickBot="1" x14ac:dyDescent="0.35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2" s="6" customFormat="1" ht="15" thickBot="1" x14ac:dyDescent="0.35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2" s="6" customFormat="1" ht="21.6" x14ac:dyDescent="0.3">
      <c r="A12" s="10" t="s">
        <v>21</v>
      </c>
      <c r="B12" s="10" t="s">
        <v>22</v>
      </c>
      <c r="C12" s="10" t="s">
        <v>23</v>
      </c>
      <c r="D12" s="11">
        <f>D13+D17+D20+D37+D42</f>
        <v>0</v>
      </c>
      <c r="E12" s="11">
        <f>E13+E17+E20+E37+E42</f>
        <v>8641263</v>
      </c>
      <c r="F12" s="11">
        <f>F13+F17+F20+F37+F42</f>
        <v>3641000</v>
      </c>
      <c r="G12" s="11">
        <f>G13+G17+G20+G37+G42</f>
        <v>8641263</v>
      </c>
      <c r="H12" s="11">
        <f>H13+H17+H20+H37+H42</f>
        <v>8581573</v>
      </c>
      <c r="I12" s="11">
        <f>I13+I17+I20+I37+I42</f>
        <v>8557415</v>
      </c>
      <c r="J12" s="11">
        <f>J13+J17+J20+J37+J42</f>
        <v>8212488</v>
      </c>
      <c r="K12" s="11">
        <f>I12-J12</f>
        <v>344927</v>
      </c>
      <c r="L12" s="11">
        <f>L13+L17+L20+L37+L42</f>
        <v>4430490</v>
      </c>
    </row>
    <row r="13" spans="1:12" s="6" customFormat="1" ht="21.6" x14ac:dyDescent="0.3">
      <c r="A13" s="10" t="s">
        <v>24</v>
      </c>
      <c r="B13" s="10" t="s">
        <v>25</v>
      </c>
      <c r="C13" s="10" t="s">
        <v>26</v>
      </c>
      <c r="D13" s="11">
        <f>D14</f>
        <v>0</v>
      </c>
      <c r="E13" s="11">
        <f>E14</f>
        <v>1443000</v>
      </c>
      <c r="F13" s="11">
        <f>F14</f>
        <v>1298000</v>
      </c>
      <c r="G13" s="11">
        <f>G14</f>
        <v>1443000</v>
      </c>
      <c r="H13" s="11">
        <f>H14</f>
        <v>1441221</v>
      </c>
      <c r="I13" s="11">
        <f>I14</f>
        <v>1428679</v>
      </c>
      <c r="J13" s="11">
        <f>J14</f>
        <v>1388098</v>
      </c>
      <c r="K13" s="11">
        <f>I13-J13</f>
        <v>40581</v>
      </c>
      <c r="L13" s="11">
        <f>L14</f>
        <v>1454459</v>
      </c>
    </row>
    <row r="14" spans="1:12" s="6" customFormat="1" x14ac:dyDescent="0.3">
      <c r="A14" s="10" t="s">
        <v>27</v>
      </c>
      <c r="B14" s="10" t="s">
        <v>28</v>
      </c>
      <c r="C14" s="10" t="s">
        <v>29</v>
      </c>
      <c r="D14" s="11">
        <f>D15</f>
        <v>0</v>
      </c>
      <c r="E14" s="11">
        <f>E15</f>
        <v>1443000</v>
      </c>
      <c r="F14" s="11">
        <f>F15</f>
        <v>1298000</v>
      </c>
      <c r="G14" s="11">
        <f>G15</f>
        <v>1443000</v>
      </c>
      <c r="H14" s="11">
        <f>H15</f>
        <v>1441221</v>
      </c>
      <c r="I14" s="11">
        <f>I15</f>
        <v>1428679</v>
      </c>
      <c r="J14" s="11">
        <f>J15</f>
        <v>1388098</v>
      </c>
      <c r="K14" s="11">
        <f>I14-J14</f>
        <v>40581</v>
      </c>
      <c r="L14" s="11">
        <f>L15</f>
        <v>1454459</v>
      </c>
    </row>
    <row r="15" spans="1:12" s="6" customFormat="1" x14ac:dyDescent="0.3">
      <c r="A15" s="10" t="s">
        <v>30</v>
      </c>
      <c r="B15" s="10" t="s">
        <v>31</v>
      </c>
      <c r="C15" s="10" t="s">
        <v>32</v>
      </c>
      <c r="D15" s="11">
        <f>D16</f>
        <v>0</v>
      </c>
      <c r="E15" s="11">
        <f>E16</f>
        <v>1443000</v>
      </c>
      <c r="F15" s="11">
        <f>F16</f>
        <v>1298000</v>
      </c>
      <c r="G15" s="11">
        <f>G16</f>
        <v>1443000</v>
      </c>
      <c r="H15" s="11">
        <f>H16</f>
        <v>1441221</v>
      </c>
      <c r="I15" s="11">
        <f>I16</f>
        <v>1428679</v>
      </c>
      <c r="J15" s="11">
        <f>J16</f>
        <v>1388098</v>
      </c>
      <c r="K15" s="11">
        <f>I15-J15</f>
        <v>40581</v>
      </c>
      <c r="L15" s="11">
        <f>L16</f>
        <v>1454459</v>
      </c>
    </row>
    <row r="16" spans="1:12" s="6" customFormat="1" x14ac:dyDescent="0.3">
      <c r="A16" s="10" t="s">
        <v>33</v>
      </c>
      <c r="B16" s="10" t="s">
        <v>34</v>
      </c>
      <c r="C16" s="10" t="s">
        <v>35</v>
      </c>
      <c r="D16" s="11">
        <v>0</v>
      </c>
      <c r="E16" s="11">
        <v>1443000</v>
      </c>
      <c r="F16" s="11">
        <v>1298000</v>
      </c>
      <c r="G16" s="11">
        <v>1443000</v>
      </c>
      <c r="H16" s="11">
        <v>1441221</v>
      </c>
      <c r="I16" s="11">
        <v>1428679</v>
      </c>
      <c r="J16" s="11">
        <v>1388098</v>
      </c>
      <c r="K16" s="11">
        <f>I16-J16</f>
        <v>40581</v>
      </c>
      <c r="L16" s="11">
        <v>1454459</v>
      </c>
    </row>
    <row r="17" spans="1:12" s="6" customFormat="1" ht="21.6" x14ac:dyDescent="0.3">
      <c r="A17" s="10" t="s">
        <v>36</v>
      </c>
      <c r="B17" s="10" t="s">
        <v>37</v>
      </c>
      <c r="C17" s="10" t="s">
        <v>38</v>
      </c>
      <c r="D17" s="11">
        <f>+D18</f>
        <v>0</v>
      </c>
      <c r="E17" s="11">
        <f>+E18</f>
        <v>52012</v>
      </c>
      <c r="F17" s="11">
        <f>+F18</f>
        <v>50000</v>
      </c>
      <c r="G17" s="11">
        <f>+G18</f>
        <v>52012</v>
      </c>
      <c r="H17" s="11">
        <f>+H18</f>
        <v>52012</v>
      </c>
      <c r="I17" s="11">
        <f>+I18</f>
        <v>52012</v>
      </c>
      <c r="J17" s="11">
        <f>+J18</f>
        <v>35851</v>
      </c>
      <c r="K17" s="11">
        <f>I17-J17</f>
        <v>16161</v>
      </c>
      <c r="L17" s="11">
        <f>+L18</f>
        <v>32913</v>
      </c>
    </row>
    <row r="18" spans="1:12" s="6" customFormat="1" ht="21.6" x14ac:dyDescent="0.3">
      <c r="A18" s="10" t="s">
        <v>39</v>
      </c>
      <c r="B18" s="10" t="s">
        <v>40</v>
      </c>
      <c r="C18" s="10" t="s">
        <v>41</v>
      </c>
      <c r="D18" s="11">
        <f>+D19</f>
        <v>0</v>
      </c>
      <c r="E18" s="11">
        <f>+E19</f>
        <v>52012</v>
      </c>
      <c r="F18" s="11">
        <f>+F19</f>
        <v>50000</v>
      </c>
      <c r="G18" s="11">
        <f>+G19</f>
        <v>52012</v>
      </c>
      <c r="H18" s="11">
        <f>+H19</f>
        <v>52012</v>
      </c>
      <c r="I18" s="11">
        <f>+I19</f>
        <v>52012</v>
      </c>
      <c r="J18" s="11">
        <f>+J19</f>
        <v>35851</v>
      </c>
      <c r="K18" s="11">
        <f>I18-J18</f>
        <v>16161</v>
      </c>
      <c r="L18" s="11">
        <f>+L19</f>
        <v>32913</v>
      </c>
    </row>
    <row r="19" spans="1:12" s="6" customFormat="1" ht="21.6" x14ac:dyDescent="0.3">
      <c r="A19" s="10" t="s">
        <v>42</v>
      </c>
      <c r="B19" s="10" t="s">
        <v>43</v>
      </c>
      <c r="C19" s="10" t="s">
        <v>44</v>
      </c>
      <c r="D19" s="11">
        <v>0</v>
      </c>
      <c r="E19" s="11">
        <v>52012</v>
      </c>
      <c r="F19" s="11">
        <v>50000</v>
      </c>
      <c r="G19" s="11">
        <v>52012</v>
      </c>
      <c r="H19" s="11">
        <v>52012</v>
      </c>
      <c r="I19" s="11">
        <v>52012</v>
      </c>
      <c r="J19" s="11">
        <v>35851</v>
      </c>
      <c r="K19" s="11">
        <f>I19-J19</f>
        <v>16161</v>
      </c>
      <c r="L19" s="11">
        <v>32913</v>
      </c>
    </row>
    <row r="20" spans="1:12" s="6" customFormat="1" ht="21.6" x14ac:dyDescent="0.3">
      <c r="A20" s="10" t="s">
        <v>45</v>
      </c>
      <c r="B20" s="10" t="s">
        <v>46</v>
      </c>
      <c r="C20" s="10" t="s">
        <v>47</v>
      </c>
      <c r="D20" s="11">
        <f>D21+D25+D28+D32</f>
        <v>0</v>
      </c>
      <c r="E20" s="11">
        <f>E21+E25+E28+E32</f>
        <v>2786041</v>
      </c>
      <c r="F20" s="11">
        <f>F21+F25+F28+F32</f>
        <v>1150000</v>
      </c>
      <c r="G20" s="11">
        <f>G21+G25+G28+G32</f>
        <v>2786041</v>
      </c>
      <c r="H20" s="11">
        <f>H21+H25+H28+H32</f>
        <v>2786041</v>
      </c>
      <c r="I20" s="11">
        <f>I21+I25+I28+I32</f>
        <v>2774425</v>
      </c>
      <c r="J20" s="11">
        <f>J21+J25+J28+J32</f>
        <v>2639465</v>
      </c>
      <c r="K20" s="11">
        <f>I20-J20</f>
        <v>134960</v>
      </c>
      <c r="L20" s="11">
        <f>L21+L25+L28+L32</f>
        <v>2119944</v>
      </c>
    </row>
    <row r="21" spans="1:12" s="6" customFormat="1" ht="21.6" x14ac:dyDescent="0.3">
      <c r="A21" s="10" t="s">
        <v>48</v>
      </c>
      <c r="B21" s="10" t="s">
        <v>49</v>
      </c>
      <c r="C21" s="10" t="s">
        <v>50</v>
      </c>
      <c r="D21" s="11">
        <f>+D22+D24</f>
        <v>0</v>
      </c>
      <c r="E21" s="11">
        <f>+E22+E24</f>
        <v>1816629</v>
      </c>
      <c r="F21" s="11">
        <f>+F22+F24</f>
        <v>241000</v>
      </c>
      <c r="G21" s="11">
        <f>+G22+G24</f>
        <v>1816629</v>
      </c>
      <c r="H21" s="11">
        <f>+H22+H24</f>
        <v>1816629</v>
      </c>
      <c r="I21" s="11">
        <f>+I22+I24</f>
        <v>1816629</v>
      </c>
      <c r="J21" s="11">
        <f>+J22+J24</f>
        <v>1760024</v>
      </c>
      <c r="K21" s="11">
        <f>I21-J21</f>
        <v>56605</v>
      </c>
      <c r="L21" s="11">
        <f>+L22+L24</f>
        <v>1297158</v>
      </c>
    </row>
    <row r="22" spans="1:12" s="6" customFormat="1" ht="21.6" x14ac:dyDescent="0.3">
      <c r="A22" s="10" t="s">
        <v>51</v>
      </c>
      <c r="B22" s="10" t="s">
        <v>52</v>
      </c>
      <c r="C22" s="10" t="s">
        <v>53</v>
      </c>
      <c r="D22" s="11">
        <f>D23</f>
        <v>0</v>
      </c>
      <c r="E22" s="11">
        <f>E23</f>
        <v>1796129</v>
      </c>
      <c r="F22" s="11">
        <f>F23</f>
        <v>241000</v>
      </c>
      <c r="G22" s="11">
        <f>G23</f>
        <v>1796129</v>
      </c>
      <c r="H22" s="11">
        <f>H23</f>
        <v>1796129</v>
      </c>
      <c r="I22" s="11">
        <f>I23</f>
        <v>1796129</v>
      </c>
      <c r="J22" s="11">
        <f>J23</f>
        <v>1750024</v>
      </c>
      <c r="K22" s="11">
        <f>I22-J22</f>
        <v>46105</v>
      </c>
      <c r="L22" s="11">
        <f>L23</f>
        <v>1297158</v>
      </c>
    </row>
    <row r="23" spans="1:12" s="6" customFormat="1" x14ac:dyDescent="0.3">
      <c r="A23" s="10" t="s">
        <v>54</v>
      </c>
      <c r="B23" s="10" t="s">
        <v>55</v>
      </c>
      <c r="C23" s="10" t="s">
        <v>56</v>
      </c>
      <c r="D23" s="11">
        <v>0</v>
      </c>
      <c r="E23" s="11">
        <v>1796129</v>
      </c>
      <c r="F23" s="11">
        <v>241000</v>
      </c>
      <c r="G23" s="11">
        <v>1796129</v>
      </c>
      <c r="H23" s="11">
        <v>1796129</v>
      </c>
      <c r="I23" s="11">
        <v>1796129</v>
      </c>
      <c r="J23" s="11">
        <v>1750024</v>
      </c>
      <c r="K23" s="11">
        <f>I23-J23</f>
        <v>46105</v>
      </c>
      <c r="L23" s="11">
        <v>1297158</v>
      </c>
    </row>
    <row r="24" spans="1:12" s="6" customFormat="1" x14ac:dyDescent="0.3">
      <c r="A24" s="10" t="s">
        <v>57</v>
      </c>
      <c r="B24" s="10" t="s">
        <v>58</v>
      </c>
      <c r="C24" s="10" t="s">
        <v>59</v>
      </c>
      <c r="D24" s="11">
        <v>0</v>
      </c>
      <c r="E24" s="11">
        <v>20500</v>
      </c>
      <c r="F24" s="11">
        <v>0</v>
      </c>
      <c r="G24" s="11">
        <v>20500</v>
      </c>
      <c r="H24" s="11">
        <v>20500</v>
      </c>
      <c r="I24" s="11">
        <v>20500</v>
      </c>
      <c r="J24" s="11">
        <v>10000</v>
      </c>
      <c r="K24" s="11">
        <f>I24-J24</f>
        <v>10500</v>
      </c>
      <c r="L24" s="11">
        <v>0</v>
      </c>
    </row>
    <row r="25" spans="1:12" s="6" customFormat="1" x14ac:dyDescent="0.3">
      <c r="A25" s="10" t="s">
        <v>60</v>
      </c>
      <c r="B25" s="10" t="s">
        <v>61</v>
      </c>
      <c r="C25" s="10" t="s">
        <v>62</v>
      </c>
      <c r="D25" s="11">
        <f>+D26</f>
        <v>0</v>
      </c>
      <c r="E25" s="11">
        <f>+E26</f>
        <v>52000</v>
      </c>
      <c r="F25" s="11">
        <f>+F26</f>
        <v>45000</v>
      </c>
      <c r="G25" s="11">
        <f>+G26</f>
        <v>52000</v>
      </c>
      <c r="H25" s="11">
        <f>+H26</f>
        <v>52000</v>
      </c>
      <c r="I25" s="11">
        <f>+I26</f>
        <v>48683</v>
      </c>
      <c r="J25" s="11">
        <f>+J26</f>
        <v>46835</v>
      </c>
      <c r="K25" s="11">
        <f>I25-J25</f>
        <v>1848</v>
      </c>
      <c r="L25" s="11">
        <f>+L26</f>
        <v>38255</v>
      </c>
    </row>
    <row r="26" spans="1:12" s="6" customFormat="1" x14ac:dyDescent="0.3">
      <c r="A26" s="10" t="s">
        <v>63</v>
      </c>
      <c r="B26" s="10" t="s">
        <v>64</v>
      </c>
      <c r="C26" s="10" t="s">
        <v>65</v>
      </c>
      <c r="D26" s="11">
        <f>D27</f>
        <v>0</v>
      </c>
      <c r="E26" s="11">
        <f>E27</f>
        <v>52000</v>
      </c>
      <c r="F26" s="11">
        <f>F27</f>
        <v>45000</v>
      </c>
      <c r="G26" s="11">
        <f>G27</f>
        <v>52000</v>
      </c>
      <c r="H26" s="11">
        <f>H27</f>
        <v>52000</v>
      </c>
      <c r="I26" s="11">
        <f>I27</f>
        <v>48683</v>
      </c>
      <c r="J26" s="11">
        <f>J27</f>
        <v>46835</v>
      </c>
      <c r="K26" s="11">
        <f>I26-J26</f>
        <v>1848</v>
      </c>
      <c r="L26" s="11">
        <f>L27</f>
        <v>38255</v>
      </c>
    </row>
    <row r="27" spans="1:12" s="6" customFormat="1" x14ac:dyDescent="0.3">
      <c r="A27" s="10" t="s">
        <v>66</v>
      </c>
      <c r="B27" s="10" t="s">
        <v>67</v>
      </c>
      <c r="C27" s="10" t="s">
        <v>68</v>
      </c>
      <c r="D27" s="11">
        <v>0</v>
      </c>
      <c r="E27" s="11">
        <v>52000</v>
      </c>
      <c r="F27" s="11">
        <v>45000</v>
      </c>
      <c r="G27" s="11">
        <v>52000</v>
      </c>
      <c r="H27" s="11">
        <v>52000</v>
      </c>
      <c r="I27" s="11">
        <v>48683</v>
      </c>
      <c r="J27" s="11">
        <v>46835</v>
      </c>
      <c r="K27" s="11">
        <f>I27-J27</f>
        <v>1848</v>
      </c>
      <c r="L27" s="11">
        <v>38255</v>
      </c>
    </row>
    <row r="28" spans="1:12" s="6" customFormat="1" ht="21.6" x14ac:dyDescent="0.3">
      <c r="A28" s="10" t="s">
        <v>69</v>
      </c>
      <c r="B28" s="10" t="s">
        <v>70</v>
      </c>
      <c r="C28" s="10" t="s">
        <v>71</v>
      </c>
      <c r="D28" s="11">
        <f>D29</f>
        <v>0</v>
      </c>
      <c r="E28" s="11">
        <f>E29</f>
        <v>154247</v>
      </c>
      <c r="F28" s="11">
        <f>F29</f>
        <v>123000</v>
      </c>
      <c r="G28" s="11">
        <f>G29</f>
        <v>154247</v>
      </c>
      <c r="H28" s="11">
        <f>H29</f>
        <v>154247</v>
      </c>
      <c r="I28" s="11">
        <f>I29</f>
        <v>150344</v>
      </c>
      <c r="J28" s="11">
        <f>J29</f>
        <v>137618</v>
      </c>
      <c r="K28" s="11">
        <f>I28-J28</f>
        <v>12726</v>
      </c>
      <c r="L28" s="11">
        <f>L29</f>
        <v>79188</v>
      </c>
    </row>
    <row r="29" spans="1:12" s="6" customFormat="1" ht="21.6" x14ac:dyDescent="0.3">
      <c r="A29" s="10" t="s">
        <v>72</v>
      </c>
      <c r="B29" s="10" t="s">
        <v>73</v>
      </c>
      <c r="C29" s="10" t="s">
        <v>74</v>
      </c>
      <c r="D29" s="11">
        <f>D30+D31</f>
        <v>0</v>
      </c>
      <c r="E29" s="11">
        <f>E30+E31</f>
        <v>154247</v>
      </c>
      <c r="F29" s="11">
        <f>F30+F31</f>
        <v>123000</v>
      </c>
      <c r="G29" s="11">
        <f>G30+G31</f>
        <v>154247</v>
      </c>
      <c r="H29" s="11">
        <f>H30+H31</f>
        <v>154247</v>
      </c>
      <c r="I29" s="11">
        <f>I30+I31</f>
        <v>150344</v>
      </c>
      <c r="J29" s="11">
        <f>J30+J31</f>
        <v>137618</v>
      </c>
      <c r="K29" s="11">
        <f>I29-J29</f>
        <v>12726</v>
      </c>
      <c r="L29" s="11">
        <f>L30+L31</f>
        <v>79188</v>
      </c>
    </row>
    <row r="30" spans="1:12" s="6" customFormat="1" x14ac:dyDescent="0.3">
      <c r="A30" s="10" t="s">
        <v>75</v>
      </c>
      <c r="B30" s="10" t="s">
        <v>76</v>
      </c>
      <c r="C30" s="10" t="s">
        <v>77</v>
      </c>
      <c r="D30" s="11">
        <v>0</v>
      </c>
      <c r="E30" s="11">
        <v>112247</v>
      </c>
      <c r="F30" s="11">
        <v>81000</v>
      </c>
      <c r="G30" s="11">
        <v>112247</v>
      </c>
      <c r="H30" s="11">
        <v>112247</v>
      </c>
      <c r="I30" s="11">
        <v>108344</v>
      </c>
      <c r="J30" s="11">
        <v>95661</v>
      </c>
      <c r="K30" s="11">
        <f>I30-J30</f>
        <v>12683</v>
      </c>
      <c r="L30" s="11">
        <v>71275</v>
      </c>
    </row>
    <row r="31" spans="1:12" s="6" customFormat="1" x14ac:dyDescent="0.3">
      <c r="A31" s="10" t="s">
        <v>78</v>
      </c>
      <c r="B31" s="10" t="s">
        <v>79</v>
      </c>
      <c r="C31" s="10" t="s">
        <v>80</v>
      </c>
      <c r="D31" s="11">
        <v>0</v>
      </c>
      <c r="E31" s="11">
        <v>42000</v>
      </c>
      <c r="F31" s="11">
        <v>42000</v>
      </c>
      <c r="G31" s="11">
        <v>42000</v>
      </c>
      <c r="H31" s="11">
        <v>42000</v>
      </c>
      <c r="I31" s="11">
        <v>42000</v>
      </c>
      <c r="J31" s="11">
        <v>41957</v>
      </c>
      <c r="K31" s="11">
        <f>I31-J31</f>
        <v>43</v>
      </c>
      <c r="L31" s="11">
        <v>7913</v>
      </c>
    </row>
    <row r="32" spans="1:12" s="6" customFormat="1" ht="31.8" x14ac:dyDescent="0.3">
      <c r="A32" s="10" t="s">
        <v>81</v>
      </c>
      <c r="B32" s="10" t="s">
        <v>82</v>
      </c>
      <c r="C32" s="10" t="s">
        <v>83</v>
      </c>
      <c r="D32" s="11">
        <f>+D33+D35</f>
        <v>0</v>
      </c>
      <c r="E32" s="11">
        <f>+E33+E35</f>
        <v>763165</v>
      </c>
      <c r="F32" s="11">
        <f>+F33+F35</f>
        <v>741000</v>
      </c>
      <c r="G32" s="11">
        <f>+G33+G35</f>
        <v>763165</v>
      </c>
      <c r="H32" s="11">
        <f>+H33+H35</f>
        <v>763165</v>
      </c>
      <c r="I32" s="11">
        <f>+I33+I35</f>
        <v>758769</v>
      </c>
      <c r="J32" s="11">
        <f>+J33+J35</f>
        <v>694988</v>
      </c>
      <c r="K32" s="11">
        <f>I32-J32</f>
        <v>63781</v>
      </c>
      <c r="L32" s="11">
        <f>+L33+L35</f>
        <v>705343</v>
      </c>
    </row>
    <row r="33" spans="1:12" s="6" customFormat="1" ht="21.6" x14ac:dyDescent="0.3">
      <c r="A33" s="10" t="s">
        <v>84</v>
      </c>
      <c r="B33" s="10" t="s">
        <v>85</v>
      </c>
      <c r="C33" s="10" t="s">
        <v>86</v>
      </c>
      <c r="D33" s="11">
        <f>D34</f>
        <v>0</v>
      </c>
      <c r="E33" s="11">
        <f>E34</f>
        <v>687000</v>
      </c>
      <c r="F33" s="11">
        <f>F34</f>
        <v>687000</v>
      </c>
      <c r="G33" s="11">
        <f>G34</f>
        <v>687000</v>
      </c>
      <c r="H33" s="11">
        <f>H34</f>
        <v>687000</v>
      </c>
      <c r="I33" s="11">
        <f>I34</f>
        <v>682604</v>
      </c>
      <c r="J33" s="11">
        <f>J34</f>
        <v>641439</v>
      </c>
      <c r="K33" s="11">
        <f>I33-J33</f>
        <v>41165</v>
      </c>
      <c r="L33" s="11">
        <f>L34</f>
        <v>651794</v>
      </c>
    </row>
    <row r="34" spans="1:12" s="6" customFormat="1" x14ac:dyDescent="0.3">
      <c r="A34" s="10" t="s">
        <v>87</v>
      </c>
      <c r="B34" s="10" t="s">
        <v>88</v>
      </c>
      <c r="C34" s="10" t="s">
        <v>89</v>
      </c>
      <c r="D34" s="11">
        <v>0</v>
      </c>
      <c r="E34" s="11">
        <v>687000</v>
      </c>
      <c r="F34" s="11">
        <v>687000</v>
      </c>
      <c r="G34" s="11">
        <v>687000</v>
      </c>
      <c r="H34" s="11">
        <v>687000</v>
      </c>
      <c r="I34" s="11">
        <v>682604</v>
      </c>
      <c r="J34" s="11">
        <v>641439</v>
      </c>
      <c r="K34" s="11">
        <f>I34-J34</f>
        <v>41165</v>
      </c>
      <c r="L34" s="11">
        <v>651794</v>
      </c>
    </row>
    <row r="35" spans="1:12" s="6" customFormat="1" ht="21.6" x14ac:dyDescent="0.3">
      <c r="A35" s="10" t="s">
        <v>90</v>
      </c>
      <c r="B35" s="10" t="s">
        <v>91</v>
      </c>
      <c r="C35" s="10" t="s">
        <v>92</v>
      </c>
      <c r="D35" s="11">
        <f>D36</f>
        <v>0</v>
      </c>
      <c r="E35" s="11">
        <f>E36</f>
        <v>76165</v>
      </c>
      <c r="F35" s="11">
        <f>F36</f>
        <v>54000</v>
      </c>
      <c r="G35" s="11">
        <f>G36</f>
        <v>76165</v>
      </c>
      <c r="H35" s="11">
        <f>H36</f>
        <v>76165</v>
      </c>
      <c r="I35" s="11">
        <f>I36</f>
        <v>76165</v>
      </c>
      <c r="J35" s="11">
        <f>J36</f>
        <v>53549</v>
      </c>
      <c r="K35" s="11">
        <f>I35-J35</f>
        <v>22616</v>
      </c>
      <c r="L35" s="11">
        <f>L36</f>
        <v>53549</v>
      </c>
    </row>
    <row r="36" spans="1:12" s="6" customFormat="1" x14ac:dyDescent="0.3">
      <c r="A36" s="10" t="s">
        <v>93</v>
      </c>
      <c r="B36" s="10" t="s">
        <v>94</v>
      </c>
      <c r="C36" s="10" t="s">
        <v>95</v>
      </c>
      <c r="D36" s="11">
        <v>0</v>
      </c>
      <c r="E36" s="11">
        <v>76165</v>
      </c>
      <c r="F36" s="11">
        <v>54000</v>
      </c>
      <c r="G36" s="11">
        <v>76165</v>
      </c>
      <c r="H36" s="11">
        <v>76165</v>
      </c>
      <c r="I36" s="11">
        <v>76165</v>
      </c>
      <c r="J36" s="11">
        <v>53549</v>
      </c>
      <c r="K36" s="11">
        <f>I36-J36</f>
        <v>22616</v>
      </c>
      <c r="L36" s="11">
        <v>53549</v>
      </c>
    </row>
    <row r="37" spans="1:12" s="6" customFormat="1" ht="21.6" x14ac:dyDescent="0.3">
      <c r="A37" s="10" t="s">
        <v>96</v>
      </c>
      <c r="B37" s="10" t="s">
        <v>97</v>
      </c>
      <c r="C37" s="10" t="s">
        <v>98</v>
      </c>
      <c r="D37" s="11">
        <f>D38</f>
        <v>0</v>
      </c>
      <c r="E37" s="11">
        <f>E38</f>
        <v>2389626</v>
      </c>
      <c r="F37" s="11">
        <f>F38</f>
        <v>898777</v>
      </c>
      <c r="G37" s="11">
        <f>G38</f>
        <v>2389626</v>
      </c>
      <c r="H37" s="11">
        <f>H38</f>
        <v>2389626</v>
      </c>
      <c r="I37" s="11">
        <f>I38</f>
        <v>2389626</v>
      </c>
      <c r="J37" s="11">
        <f>J38</f>
        <v>2258339</v>
      </c>
      <c r="K37" s="11">
        <f>I37-J37</f>
        <v>131287</v>
      </c>
      <c r="L37" s="11">
        <f>L38</f>
        <v>401916</v>
      </c>
    </row>
    <row r="38" spans="1:12" s="6" customFormat="1" ht="21.6" x14ac:dyDescent="0.3">
      <c r="A38" s="10" t="s">
        <v>99</v>
      </c>
      <c r="B38" s="10" t="s">
        <v>100</v>
      </c>
      <c r="C38" s="10" t="s">
        <v>101</v>
      </c>
      <c r="D38" s="11">
        <f>+D39+D41</f>
        <v>0</v>
      </c>
      <c r="E38" s="11">
        <f>+E39+E41</f>
        <v>2389626</v>
      </c>
      <c r="F38" s="11">
        <f>+F39+F41</f>
        <v>898777</v>
      </c>
      <c r="G38" s="11">
        <f>+G39+G41</f>
        <v>2389626</v>
      </c>
      <c r="H38" s="11">
        <f>+H39+H41</f>
        <v>2389626</v>
      </c>
      <c r="I38" s="11">
        <f>+I39+I41</f>
        <v>2389626</v>
      </c>
      <c r="J38" s="11">
        <f>+J39+J41</f>
        <v>2258339</v>
      </c>
      <c r="K38" s="11">
        <f>I38-J38</f>
        <v>131287</v>
      </c>
      <c r="L38" s="11">
        <f>+L39+L41</f>
        <v>401916</v>
      </c>
    </row>
    <row r="39" spans="1:12" s="6" customFormat="1" ht="21.6" x14ac:dyDescent="0.3">
      <c r="A39" s="10" t="s">
        <v>102</v>
      </c>
      <c r="B39" s="10" t="s">
        <v>103</v>
      </c>
      <c r="C39" s="10" t="s">
        <v>104</v>
      </c>
      <c r="D39" s="11">
        <f>D40</f>
        <v>0</v>
      </c>
      <c r="E39" s="11">
        <f>E40</f>
        <v>0</v>
      </c>
      <c r="F39" s="11">
        <f>F40</f>
        <v>0</v>
      </c>
      <c r="G39" s="11">
        <f>G40</f>
        <v>0</v>
      </c>
      <c r="H39" s="11">
        <f>H40</f>
        <v>0</v>
      </c>
      <c r="I39" s="11">
        <f>I40</f>
        <v>0</v>
      </c>
      <c r="J39" s="11">
        <f>J40</f>
        <v>0</v>
      </c>
      <c r="K39" s="11">
        <f>I39-J39</f>
        <v>0</v>
      </c>
      <c r="L39" s="11">
        <f>L40</f>
        <v>1620</v>
      </c>
    </row>
    <row r="40" spans="1:12" s="6" customFormat="1" x14ac:dyDescent="0.3">
      <c r="A40" s="10" t="s">
        <v>105</v>
      </c>
      <c r="B40" s="10" t="s">
        <v>106</v>
      </c>
      <c r="C40" s="10" t="s">
        <v>107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f>I40-J40</f>
        <v>0</v>
      </c>
      <c r="L40" s="11">
        <v>1620</v>
      </c>
    </row>
    <row r="41" spans="1:12" s="6" customFormat="1" ht="21.6" x14ac:dyDescent="0.3">
      <c r="A41" s="10" t="s">
        <v>108</v>
      </c>
      <c r="B41" s="10" t="s">
        <v>109</v>
      </c>
      <c r="C41" s="10" t="s">
        <v>110</v>
      </c>
      <c r="D41" s="11">
        <v>0</v>
      </c>
      <c r="E41" s="11">
        <v>2389626</v>
      </c>
      <c r="F41" s="11">
        <v>898777</v>
      </c>
      <c r="G41" s="11">
        <v>2389626</v>
      </c>
      <c r="H41" s="11">
        <v>2389626</v>
      </c>
      <c r="I41" s="11">
        <v>2389626</v>
      </c>
      <c r="J41" s="11">
        <v>2258339</v>
      </c>
      <c r="K41" s="11">
        <f>I41-J41</f>
        <v>131287</v>
      </c>
      <c r="L41" s="11">
        <v>400296</v>
      </c>
    </row>
    <row r="42" spans="1:12" s="6" customFormat="1" ht="21.6" x14ac:dyDescent="0.3">
      <c r="A42" s="10" t="s">
        <v>111</v>
      </c>
      <c r="B42" s="10" t="s">
        <v>112</v>
      </c>
      <c r="C42" s="10" t="s">
        <v>113</v>
      </c>
      <c r="D42" s="11">
        <f>+D43</f>
        <v>0</v>
      </c>
      <c r="E42" s="11">
        <f>+E43</f>
        <v>1970584</v>
      </c>
      <c r="F42" s="11">
        <f>+F43</f>
        <v>244223</v>
      </c>
      <c r="G42" s="11">
        <f>+G43</f>
        <v>1970584</v>
      </c>
      <c r="H42" s="11">
        <f>+H43</f>
        <v>1912673</v>
      </c>
      <c r="I42" s="11">
        <f>+I43</f>
        <v>1912673</v>
      </c>
      <c r="J42" s="11">
        <f>+J43</f>
        <v>1890735</v>
      </c>
      <c r="K42" s="11">
        <f>I42-J42</f>
        <v>21938</v>
      </c>
      <c r="L42" s="11">
        <f>+L43</f>
        <v>421258</v>
      </c>
    </row>
    <row r="43" spans="1:12" s="6" customFormat="1" x14ac:dyDescent="0.3">
      <c r="A43" s="10" t="s">
        <v>114</v>
      </c>
      <c r="B43" s="10" t="s">
        <v>115</v>
      </c>
      <c r="C43" s="10" t="s">
        <v>116</v>
      </c>
      <c r="D43" s="11">
        <f>D44</f>
        <v>0</v>
      </c>
      <c r="E43" s="11">
        <f>E44</f>
        <v>1970584</v>
      </c>
      <c r="F43" s="11">
        <f>F44</f>
        <v>244223</v>
      </c>
      <c r="G43" s="11">
        <f>G44</f>
        <v>1970584</v>
      </c>
      <c r="H43" s="11">
        <f>H44</f>
        <v>1912673</v>
      </c>
      <c r="I43" s="11">
        <f>I44</f>
        <v>1912673</v>
      </c>
      <c r="J43" s="11">
        <f>J44</f>
        <v>1890735</v>
      </c>
      <c r="K43" s="11">
        <f>I43-J43</f>
        <v>21938</v>
      </c>
      <c r="L43" s="11">
        <f>L44</f>
        <v>421258</v>
      </c>
    </row>
    <row r="44" spans="1:12" s="6" customFormat="1" x14ac:dyDescent="0.3">
      <c r="A44" s="10" t="s">
        <v>117</v>
      </c>
      <c r="B44" s="10" t="s">
        <v>118</v>
      </c>
      <c r="C44" s="10" t="s">
        <v>119</v>
      </c>
      <c r="D44" s="11">
        <f>D45</f>
        <v>0</v>
      </c>
      <c r="E44" s="11">
        <f>E45</f>
        <v>1970584</v>
      </c>
      <c r="F44" s="11">
        <f>F45</f>
        <v>244223</v>
      </c>
      <c r="G44" s="11">
        <f>G45</f>
        <v>1970584</v>
      </c>
      <c r="H44" s="11">
        <f>H45</f>
        <v>1912673</v>
      </c>
      <c r="I44" s="11">
        <f>I45</f>
        <v>1912673</v>
      </c>
      <c r="J44" s="11">
        <f>J45</f>
        <v>1890735</v>
      </c>
      <c r="K44" s="11">
        <f>I44-J44</f>
        <v>21938</v>
      </c>
      <c r="L44" s="11">
        <f>L45</f>
        <v>421258</v>
      </c>
    </row>
    <row r="45" spans="1:12" s="6" customFormat="1" x14ac:dyDescent="0.3">
      <c r="A45" s="10" t="s">
        <v>120</v>
      </c>
      <c r="B45" s="10" t="s">
        <v>121</v>
      </c>
      <c r="C45" s="10" t="s">
        <v>122</v>
      </c>
      <c r="D45" s="11">
        <v>0</v>
      </c>
      <c r="E45" s="11">
        <v>1970584</v>
      </c>
      <c r="F45" s="11">
        <v>244223</v>
      </c>
      <c r="G45" s="11">
        <v>1970584</v>
      </c>
      <c r="H45" s="11">
        <v>1912673</v>
      </c>
      <c r="I45" s="11">
        <v>1912673</v>
      </c>
      <c r="J45" s="11">
        <v>1890735</v>
      </c>
      <c r="K45" s="11">
        <f>I45-J45</f>
        <v>21938</v>
      </c>
      <c r="L45" s="11">
        <v>421258</v>
      </c>
    </row>
    <row r="46" spans="1:12" s="6" customFormat="1" x14ac:dyDescent="0.3">
      <c r="A46" s="10" t="s">
        <v>123</v>
      </c>
      <c r="B46" s="10" t="s">
        <v>124</v>
      </c>
      <c r="C46" s="10" t="s">
        <v>125</v>
      </c>
      <c r="D46" s="11">
        <v>0</v>
      </c>
      <c r="E46" s="11">
        <v>0</v>
      </c>
      <c r="F46" s="11">
        <v>0</v>
      </c>
      <c r="G46" s="11">
        <v>-57912</v>
      </c>
      <c r="H46" s="11">
        <v>0</v>
      </c>
      <c r="I46" s="11">
        <v>0</v>
      </c>
      <c r="J46" s="11">
        <v>13250</v>
      </c>
      <c r="K46" s="11">
        <f>I46-J46</f>
        <v>-13250</v>
      </c>
      <c r="L46" s="11">
        <v>0</v>
      </c>
    </row>
    <row r="47" spans="1:12" s="6" customFormat="1" x14ac:dyDescent="0.3">
      <c r="A47" s="10" t="s">
        <v>126</v>
      </c>
      <c r="B47" s="10" t="s">
        <v>127</v>
      </c>
      <c r="C47" s="10" t="s">
        <v>128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13250</v>
      </c>
      <c r="K47" s="11">
        <f>I47-J47</f>
        <v>-13250</v>
      </c>
      <c r="L47" s="11">
        <v>0</v>
      </c>
    </row>
    <row r="48" spans="1:12" s="6" customFormat="1" x14ac:dyDescent="0.3">
      <c r="A48" s="10" t="s">
        <v>129</v>
      </c>
      <c r="B48" s="10" t="s">
        <v>130</v>
      </c>
      <c r="C48" s="10" t="s">
        <v>131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11358</v>
      </c>
      <c r="K48" s="11">
        <f>I48-J48</f>
        <v>-11358</v>
      </c>
      <c r="L48" s="11">
        <v>0</v>
      </c>
    </row>
    <row r="49" spans="1:12" s="6" customFormat="1" x14ac:dyDescent="0.3">
      <c r="A49" s="10" t="s">
        <v>132</v>
      </c>
      <c r="B49" s="10" t="s">
        <v>133</v>
      </c>
      <c r="C49" s="10" t="s">
        <v>134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1892</v>
      </c>
      <c r="K49" s="11">
        <f>I49-J49</f>
        <v>-1892</v>
      </c>
      <c r="L49" s="11">
        <v>0</v>
      </c>
    </row>
    <row r="50" spans="1:12" s="6" customFormat="1" x14ac:dyDescent="0.3">
      <c r="A50" s="10" t="s">
        <v>135</v>
      </c>
      <c r="B50" s="10" t="s">
        <v>136</v>
      </c>
      <c r="C50" s="10" t="s">
        <v>137</v>
      </c>
      <c r="D50" s="11">
        <v>0</v>
      </c>
      <c r="E50" s="11">
        <v>0</v>
      </c>
      <c r="F50" s="11">
        <v>0</v>
      </c>
      <c r="G50" s="11">
        <v>-57912</v>
      </c>
      <c r="H50" s="11">
        <v>0</v>
      </c>
      <c r="I50" s="11">
        <v>0</v>
      </c>
      <c r="J50" s="11">
        <v>0</v>
      </c>
      <c r="K50" s="11">
        <f>I50-J50</f>
        <v>0</v>
      </c>
      <c r="L50" s="11">
        <v>0</v>
      </c>
    </row>
    <row r="51" spans="1:12" s="6" customFormat="1" x14ac:dyDescent="0.3">
      <c r="A51" s="10" t="s">
        <v>138</v>
      </c>
      <c r="B51" s="10" t="s">
        <v>139</v>
      </c>
      <c r="C51" s="10" t="s">
        <v>140</v>
      </c>
      <c r="D51" s="11">
        <v>0</v>
      </c>
      <c r="E51" s="11">
        <v>0</v>
      </c>
      <c r="F51" s="11">
        <v>0</v>
      </c>
      <c r="G51" s="11">
        <v>-57912</v>
      </c>
      <c r="H51" s="11">
        <v>0</v>
      </c>
      <c r="I51" s="11">
        <v>0</v>
      </c>
      <c r="J51" s="11">
        <v>0</v>
      </c>
      <c r="K51" s="11">
        <f>I51-J51</f>
        <v>0</v>
      </c>
      <c r="L51" s="11">
        <v>0</v>
      </c>
    </row>
    <row r="52" spans="1:12" s="6" customFormat="1" x14ac:dyDescent="0.3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3">
      <c r="A53" s="13" t="s">
        <v>141</v>
      </c>
      <c r="B53" s="13"/>
      <c r="C53" s="13"/>
      <c r="D53" s="13"/>
      <c r="E53" s="13"/>
      <c r="F53" s="13"/>
      <c r="G53" s="13"/>
      <c r="H53" s="13"/>
      <c r="I53" s="13" t="s">
        <v>143</v>
      </c>
      <c r="J53" s="13"/>
      <c r="K53" s="13"/>
      <c r="L53" s="13"/>
    </row>
    <row r="54" spans="1:12" x14ac:dyDescent="0.3">
      <c r="A54" s="3" t="s">
        <v>142</v>
      </c>
      <c r="B54" s="3"/>
      <c r="C54" s="3"/>
      <c r="D54" s="3"/>
      <c r="E54" s="3"/>
      <c r="F54" s="3"/>
      <c r="G54" s="3"/>
      <c r="H54" s="3"/>
      <c r="I54" s="3" t="s">
        <v>144</v>
      </c>
      <c r="J54" s="3"/>
      <c r="K54" s="3"/>
      <c r="L54" s="3"/>
    </row>
    <row r="105" spans="1:20" x14ac:dyDescent="0.3">
      <c r="A105" s="12"/>
      <c r="B105" s="12"/>
      <c r="C105" s="12"/>
      <c r="D105" s="12"/>
      <c r="I105" s="12"/>
      <c r="J105" s="12"/>
      <c r="K105" s="12"/>
      <c r="L105" s="12"/>
      <c r="Q105" s="12"/>
      <c r="R105" s="12"/>
      <c r="S105" s="12"/>
      <c r="T105" s="12"/>
    </row>
  </sheetData>
  <mergeCells count="23">
    <mergeCell ref="K9:K10"/>
    <mergeCell ref="A53:D53"/>
    <mergeCell ref="A54:D54"/>
    <mergeCell ref="E53:H53"/>
    <mergeCell ref="E54:H54"/>
    <mergeCell ref="I53:L53"/>
    <mergeCell ref="I54:L54"/>
    <mergeCell ref="A7:L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2019-02-15T12:01:34Z</dcterms:created>
  <dcterms:modified xsi:type="dcterms:W3CDTF">2019-02-15T12:01:36Z</dcterms:modified>
</cp:coreProperties>
</file>