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5232317D-DB67-4381-B2EE-4AA643E83EC9}" xr6:coauthVersionLast="43" xr6:coauthVersionMax="43" xr10:uidLastSave="{00000000-0000-0000-0000-000000000000}"/>
  <bookViews>
    <workbookView xWindow="735" yWindow="735" windowWidth="15375" windowHeight="7875" xr2:uid="{7E2F42A8-2A16-4DB3-8396-29652C7614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13" i="1" s="1"/>
  <c r="I14" i="1"/>
  <c r="D15" i="1"/>
  <c r="D14" i="1" s="1"/>
  <c r="D13" i="1" s="1"/>
  <c r="E15" i="1"/>
  <c r="F15" i="1"/>
  <c r="F14" i="1" s="1"/>
  <c r="F13" i="1" s="1"/>
  <c r="G15" i="1"/>
  <c r="G14" i="1" s="1"/>
  <c r="G13" i="1" s="1"/>
  <c r="H15" i="1"/>
  <c r="H14" i="1" s="1"/>
  <c r="H13" i="1" s="1"/>
  <c r="I15" i="1"/>
  <c r="K15" i="1" s="1"/>
  <c r="J15" i="1"/>
  <c r="J14" i="1" s="1"/>
  <c r="J13" i="1" s="1"/>
  <c r="L15" i="1"/>
  <c r="L14" i="1" s="1"/>
  <c r="L13" i="1" s="1"/>
  <c r="K16" i="1"/>
  <c r="D17" i="1"/>
  <c r="E17" i="1"/>
  <c r="F17" i="1"/>
  <c r="G17" i="1"/>
  <c r="H17" i="1"/>
  <c r="I17" i="1"/>
  <c r="J17" i="1"/>
  <c r="K17" i="1" s="1"/>
  <c r="L17" i="1"/>
  <c r="K18" i="1"/>
  <c r="D19" i="1"/>
  <c r="H19" i="1"/>
  <c r="L19" i="1"/>
  <c r="D20" i="1"/>
  <c r="E20" i="1"/>
  <c r="E19" i="1" s="1"/>
  <c r="F20" i="1"/>
  <c r="F19" i="1" s="1"/>
  <c r="G20" i="1"/>
  <c r="G19" i="1" s="1"/>
  <c r="H20" i="1"/>
  <c r="I20" i="1"/>
  <c r="I19" i="1" s="1"/>
  <c r="J20" i="1"/>
  <c r="J19" i="1" s="1"/>
  <c r="K20" i="1"/>
  <c r="L20" i="1"/>
  <c r="K21" i="1"/>
  <c r="D23" i="1"/>
  <c r="F23" i="1"/>
  <c r="H23" i="1"/>
  <c r="J23" i="1"/>
  <c r="L23" i="1"/>
  <c r="D24" i="1"/>
  <c r="E24" i="1"/>
  <c r="E23" i="1" s="1"/>
  <c r="F24" i="1"/>
  <c r="G24" i="1"/>
  <c r="G23" i="1" s="1"/>
  <c r="H24" i="1"/>
  <c r="I24" i="1"/>
  <c r="I23" i="1" s="1"/>
  <c r="J24" i="1"/>
  <c r="K24" i="1"/>
  <c r="L24" i="1"/>
  <c r="K25" i="1"/>
  <c r="K26" i="1"/>
  <c r="D27" i="1"/>
  <c r="F27" i="1"/>
  <c r="H27" i="1"/>
  <c r="J27" i="1"/>
  <c r="L27" i="1"/>
  <c r="D28" i="1"/>
  <c r="E28" i="1"/>
  <c r="E27" i="1" s="1"/>
  <c r="F28" i="1"/>
  <c r="G28" i="1"/>
  <c r="G27" i="1" s="1"/>
  <c r="H28" i="1"/>
  <c r="I28" i="1"/>
  <c r="I27" i="1" s="1"/>
  <c r="K27" i="1" s="1"/>
  <c r="J28" i="1"/>
  <c r="K28" i="1"/>
  <c r="L28" i="1"/>
  <c r="K29" i="1"/>
  <c r="E30" i="1"/>
  <c r="G30" i="1"/>
  <c r="I30" i="1"/>
  <c r="D31" i="1"/>
  <c r="D30" i="1" s="1"/>
  <c r="E31" i="1"/>
  <c r="F31" i="1"/>
  <c r="F30" i="1" s="1"/>
  <c r="G31" i="1"/>
  <c r="H31" i="1"/>
  <c r="H30" i="1" s="1"/>
  <c r="I31" i="1"/>
  <c r="K31" i="1" s="1"/>
  <c r="J31" i="1"/>
  <c r="J30" i="1" s="1"/>
  <c r="L31" i="1"/>
  <c r="L30" i="1" s="1"/>
  <c r="K32" i="1"/>
  <c r="D33" i="1"/>
  <c r="F33" i="1"/>
  <c r="H33" i="1"/>
  <c r="J33" i="1"/>
  <c r="L33" i="1"/>
  <c r="D34" i="1"/>
  <c r="E34" i="1"/>
  <c r="E33" i="1" s="1"/>
  <c r="F34" i="1"/>
  <c r="G34" i="1"/>
  <c r="G33" i="1" s="1"/>
  <c r="H34" i="1"/>
  <c r="I34" i="1"/>
  <c r="K34" i="1" s="1"/>
  <c r="J34" i="1"/>
  <c r="L34" i="1"/>
  <c r="K35" i="1"/>
  <c r="D36" i="1"/>
  <c r="E36" i="1"/>
  <c r="F36" i="1"/>
  <c r="G36" i="1"/>
  <c r="H36" i="1"/>
  <c r="I36" i="1"/>
  <c r="J36" i="1"/>
  <c r="K36" i="1"/>
  <c r="L36" i="1"/>
  <c r="K37" i="1"/>
  <c r="D39" i="1"/>
  <c r="D38" i="1" s="1"/>
  <c r="F39" i="1"/>
  <c r="F38" i="1" s="1"/>
  <c r="H39" i="1"/>
  <c r="H38" i="1" s="1"/>
  <c r="J39" i="1"/>
  <c r="J38" i="1" s="1"/>
  <c r="L39" i="1"/>
  <c r="L38" i="1" s="1"/>
  <c r="D40" i="1"/>
  <c r="E40" i="1"/>
  <c r="E39" i="1" s="1"/>
  <c r="E38" i="1" s="1"/>
  <c r="F40" i="1"/>
  <c r="G40" i="1"/>
  <c r="G39" i="1" s="1"/>
  <c r="G38" i="1" s="1"/>
  <c r="H40" i="1"/>
  <c r="I40" i="1"/>
  <c r="I39" i="1" s="1"/>
  <c r="J40" i="1"/>
  <c r="K40" i="1"/>
  <c r="L40" i="1"/>
  <c r="K41" i="1"/>
  <c r="K42" i="1"/>
  <c r="E44" i="1"/>
  <c r="E43" i="1" s="1"/>
  <c r="G44" i="1"/>
  <c r="G43" i="1" s="1"/>
  <c r="I44" i="1"/>
  <c r="I43" i="1" s="1"/>
  <c r="D45" i="1"/>
  <c r="D44" i="1" s="1"/>
  <c r="D43" i="1" s="1"/>
  <c r="E45" i="1"/>
  <c r="F45" i="1"/>
  <c r="F44" i="1" s="1"/>
  <c r="F43" i="1" s="1"/>
  <c r="G45" i="1"/>
  <c r="H45" i="1"/>
  <c r="H44" i="1" s="1"/>
  <c r="H43" i="1" s="1"/>
  <c r="I45" i="1"/>
  <c r="J45" i="1"/>
  <c r="K45" i="1" s="1"/>
  <c r="L45" i="1"/>
  <c r="L44" i="1" s="1"/>
  <c r="L43" i="1" s="1"/>
  <c r="K46" i="1"/>
  <c r="K47" i="1"/>
  <c r="K48" i="1"/>
  <c r="K49" i="1"/>
  <c r="K50" i="1"/>
  <c r="K51" i="1"/>
  <c r="K52" i="1"/>
  <c r="I38" i="1" l="1"/>
  <c r="K38" i="1" s="1"/>
  <c r="K39" i="1"/>
  <c r="K30" i="1"/>
  <c r="F22" i="1"/>
  <c r="D12" i="1"/>
  <c r="K23" i="1"/>
  <c r="H22" i="1"/>
  <c r="H12" i="1" s="1"/>
  <c r="G22" i="1"/>
  <c r="L22" i="1"/>
  <c r="L12" i="1" s="1"/>
  <c r="D22" i="1"/>
  <c r="G12" i="1"/>
  <c r="K14" i="1"/>
  <c r="E22" i="1"/>
  <c r="J22" i="1"/>
  <c r="K19" i="1"/>
  <c r="F12" i="1"/>
  <c r="E12" i="1"/>
  <c r="J44" i="1"/>
  <c r="I33" i="1"/>
  <c r="K33" i="1" s="1"/>
  <c r="I13" i="1"/>
  <c r="J43" i="1" l="1"/>
  <c r="K44" i="1"/>
  <c r="K13" i="1"/>
  <c r="I12" i="1"/>
  <c r="I22" i="1"/>
  <c r="K22" i="1" s="1"/>
  <c r="K43" i="1" l="1"/>
  <c r="J12" i="1"/>
  <c r="K12" i="1" s="1"/>
</calcChain>
</file>

<file path=xl/sharedStrings.xml><?xml version="1.0" encoding="utf-8"?>
<sst xmlns="http://schemas.openxmlformats.org/spreadsheetml/2006/main" count="146" uniqueCount="144">
  <si>
    <t>CENTRALIZAT</t>
  </si>
  <si>
    <t xml:space="preserve"> Anexa 13</t>
  </si>
  <si>
    <t>Cont de executie - Cheltuieli - Bugetul local</t>
  </si>
  <si>
    <t>Trimestrul: 1,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</si>
  <si>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</si>
  <si>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</si>
  <si>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</si>
  <si>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</si>
  <si>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</si>
  <si>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</si>
  <si>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</si>
  <si>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</si>
  <si>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</si>
  <si>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</si>
  <si>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</si>
  <si>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</si>
  <si>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</si>
  <si>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</si>
  <si>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</si>
  <si>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</si>
  <si>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</si>
  <si>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</si>
  <si>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</si>
  <si>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</si>
  <si>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</si>
  <si>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</si>
  <si>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</si>
  <si>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</si>
  <si>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</si>
  <si>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</si>
  <si>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</si>
  <si>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</si>
  <si>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</si>
  <si>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</si>
  <si>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</si>
  <si>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</si>
  <si>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11</t>
  </si>
  <si>
    <t xml:space="preserve">Alte servicii publice generale </t>
  </si>
  <si>
    <t>54.02.50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</si>
  <si>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</si>
  <si>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</si>
  <si>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</si>
  <si>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</si>
  <si>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</si>
  <si>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</si>
  <si>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</si>
  <si>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</si>
  <si>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</si>
  <si>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</si>
  <si>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</si>
  <si>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</si>
  <si>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</si>
  <si>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</si>
  <si>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</si>
  <si>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</si>
  <si>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</si>
  <si>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</si>
  <si>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</si>
  <si>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</si>
  <si>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</si>
  <si>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</si>
  <si>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</si>
  <si>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</si>
  <si>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</si>
  <si>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</si>
  <si>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</si>
  <si>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</si>
  <si>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</si>
  <si>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</si>
  <si>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</si>
  <si>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</si>
  <si>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</si>
  <si>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</si>
  <si>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</si>
  <si>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</si>
  <si>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</si>
  <si>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</si>
  <si>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</si>
  <si>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</si>
  <si>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</si>
  <si>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</si>
  <si>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</si>
  <si>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</si>
  <si>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</si>
  <si>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</si>
  <si>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</si>
  <si>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</si>
  <si>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</si>
  <si>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</si>
  <si>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</si>
  <si>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</si>
  <si>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</si>
  <si>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</si>
  <si>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</si>
  <si>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</si>
  <si>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</si>
  <si>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</si>
  <si>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</si>
  <si>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</si>
  <si>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</si>
  <si>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</si>
  <si>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</si>
  <si>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</si>
  <si>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</si>
  <si>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</si>
  <si>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</si>
  <si>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</si>
  <si>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</si>
  <si>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94</t>
  </si>
  <si>
    <t xml:space="preserve">Alte servicii in domeniile locuintelor, serviciilor si dezvoltarii comunale </t>
  </si>
  <si>
    <t>70.02.50</t>
  </si>
  <si>
    <t>102</t>
  </si>
  <si>
    <t>Partea a V-a ACTIUNI ECONOMICE   (cod 80.02+81.02+83.02+84.02+87.02)</t>
  </si>
  <si>
    <t>79.02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</si>
  <si>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</si>
  <si>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</si>
  <si>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</si>
  <si>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</si>
  <si>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</si>
  <si>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</si>
  <si>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</si>
  <si>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</si>
  <si>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</si>
  <si>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</si>
  <si>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</si>
  <si>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</si>
  <si>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</si>
  <si>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</si>
  <si>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</si>
  <si>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</si>
  <si>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</si>
  <si>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</si>
  <si>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</si>
  <si>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</si>
  <si>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</si>
  <si>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</si>
  <si>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</si>
  <si>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</si>
  <si>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142</t>
  </si>
  <si>
    <t xml:space="preserve">    Deficitul secţiunii de dezvoltare</t>
  </si>
  <si>
    <t>99.02.97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</si>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</sst>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200C-D97F-47F1-B917-B4B98DC85FC0}">
  <dimension ref="A1:T107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 x14ac:dyDescent="0.3"/>
    <row r="6" spans="1:12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/>
      <c r="F6" s="5" t="s">
        <v>11</v>
      </c>
      <c r="G6" s="5"/>
      <c r="H6" s="5" t="s">
        <v>12</v>
      </c>
      <c r="I6" s="5" t="s">
        <v>13</v>
      </c>
      <c r="J6" s="5" t="s">
        <v>14</v>
      </c>
      <c r="K6" s="5" t="s">
        <v>15</v>
      </c>
      <c r="L6" s="5" t="s">
        <v>17</v>
      </c>
    </row>
    <row r="7" spans="1:12" s="6" customFormat="1" ht="15.75" thickBot="1" x14ac:dyDescent="0.3">
      <c r="A7" s="5"/>
      <c r="B7" s="5"/>
      <c r="C7" s="5"/>
      <c r="D7" s="5" t="s">
        <v>9</v>
      </c>
      <c r="E7" s="5" t="s">
        <v>10</v>
      </c>
      <c r="F7" s="5" t="s">
        <v>9</v>
      </c>
      <c r="G7" s="5" t="s">
        <v>10</v>
      </c>
      <c r="H7" s="5"/>
      <c r="I7" s="5"/>
      <c r="J7" s="5"/>
      <c r="K7" s="5"/>
      <c r="L7" s="5"/>
    </row>
    <row r="8" spans="1:12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6" customFormat="1" ht="15.75" thickBot="1" x14ac:dyDescent="0.3">
      <c r="A11" s="5" t="s">
        <v>5</v>
      </c>
      <c r="B11" s="5"/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 t="s">
        <v>16</v>
      </c>
      <c r="L11" s="7">
        <v>9</v>
      </c>
    </row>
    <row r="12" spans="1:12" s="6" customFormat="1" ht="22.5" x14ac:dyDescent="0.25">
      <c r="A12" s="10" t="s">
        <v>18</v>
      </c>
      <c r="B12" s="10" t="s">
        <v>19</v>
      </c>
      <c r="C12" s="10" t="s">
        <v>20</v>
      </c>
      <c r="D12" s="11">
        <f>D13+D19+D22+D38+D43</f>
        <v>447520</v>
      </c>
      <c r="E12" s="11">
        <f>E13+E19+E22+E38+E43</f>
        <v>136520</v>
      </c>
      <c r="F12" s="11">
        <f>F13+F19+F22+F38+F43</f>
        <v>5485900</v>
      </c>
      <c r="G12" s="11">
        <f>G13+G19+G22+G38+G43</f>
        <v>1464420</v>
      </c>
      <c r="H12" s="11">
        <f>H13+H19+H22+H38+H43</f>
        <v>1460535</v>
      </c>
      <c r="I12" s="11">
        <f>I13+I19+I22+I38+I43</f>
        <v>1460535</v>
      </c>
      <c r="J12" s="11">
        <f>J13+J19+J22+J38+J43</f>
        <v>1144619</v>
      </c>
      <c r="K12" s="11">
        <f>I12-J12</f>
        <v>315916</v>
      </c>
      <c r="L12" s="11">
        <f>L13+L19+L22+L38+L43</f>
        <v>1661872</v>
      </c>
    </row>
    <row r="13" spans="1:12" s="6" customFormat="1" ht="22.5" x14ac:dyDescent="0.25">
      <c r="A13" s="10" t="s">
        <v>21</v>
      </c>
      <c r="B13" s="10" t="s">
        <v>22</v>
      </c>
      <c r="C13" s="10" t="s">
        <v>23</v>
      </c>
      <c r="D13" s="11">
        <f>D14+D17</f>
        <v>50000</v>
      </c>
      <c r="E13" s="11">
        <f>E14+E17</f>
        <v>0</v>
      </c>
      <c r="F13" s="11">
        <f>F14+F17</f>
        <v>1599500</v>
      </c>
      <c r="G13" s="11">
        <f>G14+G17</f>
        <v>396000</v>
      </c>
      <c r="H13" s="11">
        <f>H14+H17</f>
        <v>392115</v>
      </c>
      <c r="I13" s="11">
        <f>I14+I17</f>
        <v>392115</v>
      </c>
      <c r="J13" s="11">
        <f>J14+J17</f>
        <v>298631</v>
      </c>
      <c r="K13" s="11">
        <f>I13-J13</f>
        <v>93484</v>
      </c>
      <c r="L13" s="11">
        <f>L14+L17</f>
        <v>378487</v>
      </c>
    </row>
    <row r="14" spans="1:12" s="6" customFormat="1" ht="22.5" x14ac:dyDescent="0.25">
      <c r="A14" s="10" t="s">
        <v>24</v>
      </c>
      <c r="B14" s="10" t="s">
        <v>25</v>
      </c>
      <c r="C14" s="10" t="s">
        <v>26</v>
      </c>
      <c r="D14" s="11">
        <f>D15</f>
        <v>50000</v>
      </c>
      <c r="E14" s="11">
        <f>E15</f>
        <v>0</v>
      </c>
      <c r="F14" s="11">
        <f>F15</f>
        <v>1599500</v>
      </c>
      <c r="G14" s="11">
        <f>G15</f>
        <v>396000</v>
      </c>
      <c r="H14" s="11">
        <f>H15</f>
        <v>392115</v>
      </c>
      <c r="I14" s="11">
        <f>I15</f>
        <v>392115</v>
      </c>
      <c r="J14" s="11">
        <f>J15</f>
        <v>298631</v>
      </c>
      <c r="K14" s="11">
        <f>I14-J14</f>
        <v>93484</v>
      </c>
      <c r="L14" s="11">
        <f>L15</f>
        <v>376012</v>
      </c>
    </row>
    <row r="15" spans="1:12" s="6" customFormat="1" ht="22.5" x14ac:dyDescent="0.25">
      <c r="A15" s="10" t="s">
        <v>27</v>
      </c>
      <c r="B15" s="10" t="s">
        <v>28</v>
      </c>
      <c r="C15" s="10" t="s">
        <v>29</v>
      </c>
      <c r="D15" s="11">
        <f>D16</f>
        <v>50000</v>
      </c>
      <c r="E15" s="11">
        <f>E16</f>
        <v>0</v>
      </c>
      <c r="F15" s="11">
        <f>F16</f>
        <v>1599500</v>
      </c>
      <c r="G15" s="11">
        <f>G16</f>
        <v>396000</v>
      </c>
      <c r="H15" s="11">
        <f>H16</f>
        <v>392115</v>
      </c>
      <c r="I15" s="11">
        <f>I16</f>
        <v>392115</v>
      </c>
      <c r="J15" s="11">
        <f>J16</f>
        <v>298631</v>
      </c>
      <c r="K15" s="11">
        <f>I15-J15</f>
        <v>93484</v>
      </c>
      <c r="L15" s="11">
        <f>L16</f>
        <v>376012</v>
      </c>
    </row>
    <row r="16" spans="1:12" s="6" customFormat="1" x14ac:dyDescent="0.25">
      <c r="A16" s="10" t="s">
        <v>30</v>
      </c>
      <c r="B16" s="10" t="s">
        <v>31</v>
      </c>
      <c r="C16" s="10" t="s">
        <v>32</v>
      </c>
      <c r="D16" s="11">
        <v>50000</v>
      </c>
      <c r="E16" s="11">
        <v>0</v>
      </c>
      <c r="F16" s="11">
        <v>1599500</v>
      </c>
      <c r="G16" s="11">
        <v>396000</v>
      </c>
      <c r="H16" s="11">
        <v>392115</v>
      </c>
      <c r="I16" s="11">
        <v>392115</v>
      </c>
      <c r="J16" s="11">
        <v>298631</v>
      </c>
      <c r="K16" s="11">
        <f>I16-J16</f>
        <v>93484</v>
      </c>
      <c r="L16" s="11">
        <v>376012</v>
      </c>
    </row>
    <row r="17" spans="1:12" s="6" customFormat="1" ht="22.5" x14ac:dyDescent="0.25">
      <c r="A17" s="10" t="s">
        <v>33</v>
      </c>
      <c r="B17" s="10" t="s">
        <v>34</v>
      </c>
      <c r="C17" s="10" t="s">
        <v>35</v>
      </c>
      <c r="D17" s="11">
        <f>+D18</f>
        <v>0</v>
      </c>
      <c r="E17" s="11">
        <f>+E18</f>
        <v>0</v>
      </c>
      <c r="F17" s="11">
        <f>+F18</f>
        <v>0</v>
      </c>
      <c r="G17" s="11">
        <f>+G18</f>
        <v>0</v>
      </c>
      <c r="H17" s="11">
        <f>+H18</f>
        <v>0</v>
      </c>
      <c r="I17" s="11">
        <f>+I18</f>
        <v>0</v>
      </c>
      <c r="J17" s="11">
        <f>+J18</f>
        <v>0</v>
      </c>
      <c r="K17" s="11">
        <f>I17-J17</f>
        <v>0</v>
      </c>
      <c r="L17" s="11">
        <f>+L18</f>
        <v>2475</v>
      </c>
    </row>
    <row r="18" spans="1:12" s="6" customFormat="1" x14ac:dyDescent="0.25">
      <c r="A18" s="10" t="s">
        <v>36</v>
      </c>
      <c r="B18" s="10" t="s">
        <v>37</v>
      </c>
      <c r="C18" s="10" t="s">
        <v>38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f>I18-J18</f>
        <v>0</v>
      </c>
      <c r="L18" s="11">
        <v>2475</v>
      </c>
    </row>
    <row r="19" spans="1:12" s="6" customFormat="1" ht="22.5" x14ac:dyDescent="0.25">
      <c r="A19" s="10" t="s">
        <v>39</v>
      </c>
      <c r="B19" s="10" t="s">
        <v>40</v>
      </c>
      <c r="C19" s="10" t="s">
        <v>41</v>
      </c>
      <c r="D19" s="11">
        <f>+D20</f>
        <v>0</v>
      </c>
      <c r="E19" s="11">
        <f>+E20</f>
        <v>0</v>
      </c>
      <c r="F19" s="11">
        <f>+F20</f>
        <v>30500</v>
      </c>
      <c r="G19" s="11">
        <f>+G20</f>
        <v>10000</v>
      </c>
      <c r="H19" s="11">
        <f>+H20</f>
        <v>10000</v>
      </c>
      <c r="I19" s="11">
        <f>+I20</f>
        <v>10000</v>
      </c>
      <c r="J19" s="11">
        <f>+J20</f>
        <v>9231</v>
      </c>
      <c r="K19" s="11">
        <f>I19-J19</f>
        <v>769</v>
      </c>
      <c r="L19" s="11">
        <f>+L20</f>
        <v>6558</v>
      </c>
    </row>
    <row r="20" spans="1:12" s="6" customFormat="1" ht="22.5" x14ac:dyDescent="0.25">
      <c r="A20" s="10" t="s">
        <v>42</v>
      </c>
      <c r="B20" s="10" t="s">
        <v>43</v>
      </c>
      <c r="C20" s="10" t="s">
        <v>44</v>
      </c>
      <c r="D20" s="11">
        <f>+D21</f>
        <v>0</v>
      </c>
      <c r="E20" s="11">
        <f>+E21</f>
        <v>0</v>
      </c>
      <c r="F20" s="11">
        <f>+F21</f>
        <v>30500</v>
      </c>
      <c r="G20" s="11">
        <f>+G21</f>
        <v>10000</v>
      </c>
      <c r="H20" s="11">
        <f>+H21</f>
        <v>10000</v>
      </c>
      <c r="I20" s="11">
        <f>+I21</f>
        <v>10000</v>
      </c>
      <c r="J20" s="11">
        <f>+J21</f>
        <v>9231</v>
      </c>
      <c r="K20" s="11">
        <f>I20-J20</f>
        <v>769</v>
      </c>
      <c r="L20" s="11">
        <f>+L21</f>
        <v>6558</v>
      </c>
    </row>
    <row r="21" spans="1:12" s="6" customFormat="1" ht="22.5" x14ac:dyDescent="0.25">
      <c r="A21" s="10" t="s">
        <v>45</v>
      </c>
      <c r="B21" s="10" t="s">
        <v>46</v>
      </c>
      <c r="C21" s="10" t="s">
        <v>47</v>
      </c>
      <c r="D21" s="11">
        <v>0</v>
      </c>
      <c r="E21" s="11">
        <v>0</v>
      </c>
      <c r="F21" s="11">
        <v>30500</v>
      </c>
      <c r="G21" s="11">
        <v>10000</v>
      </c>
      <c r="H21" s="11">
        <v>10000</v>
      </c>
      <c r="I21" s="11">
        <v>10000</v>
      </c>
      <c r="J21" s="11">
        <v>9231</v>
      </c>
      <c r="K21" s="11">
        <f>I21-J21</f>
        <v>769</v>
      </c>
      <c r="L21" s="11">
        <v>6558</v>
      </c>
    </row>
    <row r="22" spans="1:12" s="6" customFormat="1" ht="22.5" x14ac:dyDescent="0.25">
      <c r="A22" s="10" t="s">
        <v>48</v>
      </c>
      <c r="B22" s="10" t="s">
        <v>49</v>
      </c>
      <c r="C22" s="10" t="s">
        <v>50</v>
      </c>
      <c r="D22" s="11">
        <f>D23+D27+D30+D33</f>
        <v>140000</v>
      </c>
      <c r="E22" s="11">
        <f>E23+E27+E30+E33</f>
        <v>50000</v>
      </c>
      <c r="F22" s="11">
        <f>F23+F27+F30+F33</f>
        <v>2661330</v>
      </c>
      <c r="G22" s="11">
        <f>G23+G27+G30+G33</f>
        <v>736230</v>
      </c>
      <c r="H22" s="11">
        <f>H23+H27+H30+H33</f>
        <v>736230</v>
      </c>
      <c r="I22" s="11">
        <f>I23+I27+I30+I33</f>
        <v>736230</v>
      </c>
      <c r="J22" s="11">
        <f>J23+J27+J30+J33</f>
        <v>550594</v>
      </c>
      <c r="K22" s="11">
        <f>I22-J22</f>
        <v>185636</v>
      </c>
      <c r="L22" s="11">
        <f>L23+L27+L30+L33</f>
        <v>948441</v>
      </c>
    </row>
    <row r="23" spans="1:12" s="6" customFormat="1" ht="22.5" x14ac:dyDescent="0.25">
      <c r="A23" s="10" t="s">
        <v>51</v>
      </c>
      <c r="B23" s="10" t="s">
        <v>52</v>
      </c>
      <c r="C23" s="10" t="s">
        <v>53</v>
      </c>
      <c r="D23" s="11">
        <f>+D24+D26</f>
        <v>140000</v>
      </c>
      <c r="E23" s="11">
        <f>+E24+E26</f>
        <v>50000</v>
      </c>
      <c r="F23" s="11">
        <f>+F24+F26</f>
        <v>721000</v>
      </c>
      <c r="G23" s="11">
        <f>+G24+G26</f>
        <v>211000</v>
      </c>
      <c r="H23" s="11">
        <f>+H24+H26</f>
        <v>211000</v>
      </c>
      <c r="I23" s="11">
        <f>+I24+I26</f>
        <v>211000</v>
      </c>
      <c r="J23" s="11">
        <f>+J24+J26</f>
        <v>71347</v>
      </c>
      <c r="K23" s="11">
        <f>I23-J23</f>
        <v>139653</v>
      </c>
      <c r="L23" s="11">
        <f>+L24+L26</f>
        <v>434786</v>
      </c>
    </row>
    <row r="24" spans="1:12" s="6" customFormat="1" ht="22.5" x14ac:dyDescent="0.25">
      <c r="A24" s="10" t="s">
        <v>54</v>
      </c>
      <c r="B24" s="10" t="s">
        <v>55</v>
      </c>
      <c r="C24" s="10" t="s">
        <v>56</v>
      </c>
      <c r="D24" s="11">
        <f>D25</f>
        <v>140000</v>
      </c>
      <c r="E24" s="11">
        <f>E25</f>
        <v>50000</v>
      </c>
      <c r="F24" s="11">
        <f>F25</f>
        <v>585000</v>
      </c>
      <c r="G24" s="11">
        <f>G25</f>
        <v>169500</v>
      </c>
      <c r="H24" s="11">
        <f>H25</f>
        <v>169500</v>
      </c>
      <c r="I24" s="11">
        <f>I25</f>
        <v>169500</v>
      </c>
      <c r="J24" s="11">
        <f>J25</f>
        <v>46837</v>
      </c>
      <c r="K24" s="11">
        <f>I24-J24</f>
        <v>122663</v>
      </c>
      <c r="L24" s="11">
        <f>L25</f>
        <v>410276</v>
      </c>
    </row>
    <row r="25" spans="1:12" s="6" customFormat="1" x14ac:dyDescent="0.25">
      <c r="A25" s="10" t="s">
        <v>57</v>
      </c>
      <c r="B25" s="10" t="s">
        <v>58</v>
      </c>
      <c r="C25" s="10" t="s">
        <v>59</v>
      </c>
      <c r="D25" s="11">
        <v>140000</v>
      </c>
      <c r="E25" s="11">
        <v>50000</v>
      </c>
      <c r="F25" s="11">
        <v>585000</v>
      </c>
      <c r="G25" s="11">
        <v>169500</v>
      </c>
      <c r="H25" s="11">
        <v>169500</v>
      </c>
      <c r="I25" s="11">
        <v>169500</v>
      </c>
      <c r="J25" s="11">
        <v>46837</v>
      </c>
      <c r="K25" s="11">
        <f>I25-J25</f>
        <v>122663</v>
      </c>
      <c r="L25" s="11">
        <v>410276</v>
      </c>
    </row>
    <row r="26" spans="1:12" s="6" customFormat="1" x14ac:dyDescent="0.25">
      <c r="A26" s="10" t="s">
        <v>60</v>
      </c>
      <c r="B26" s="10" t="s">
        <v>61</v>
      </c>
      <c r="C26" s="10" t="s">
        <v>62</v>
      </c>
      <c r="D26" s="11">
        <v>0</v>
      </c>
      <c r="E26" s="11">
        <v>0</v>
      </c>
      <c r="F26" s="11">
        <v>136000</v>
      </c>
      <c r="G26" s="11">
        <v>41500</v>
      </c>
      <c r="H26" s="11">
        <v>41500</v>
      </c>
      <c r="I26" s="11">
        <v>41500</v>
      </c>
      <c r="J26" s="11">
        <v>24510</v>
      </c>
      <c r="K26" s="11">
        <f>I26-J26</f>
        <v>16990</v>
      </c>
      <c r="L26" s="11">
        <v>24510</v>
      </c>
    </row>
    <row r="27" spans="1:12" s="6" customFormat="1" x14ac:dyDescent="0.25">
      <c r="A27" s="10" t="s">
        <v>63</v>
      </c>
      <c r="B27" s="10" t="s">
        <v>64</v>
      </c>
      <c r="C27" s="10" t="s">
        <v>65</v>
      </c>
      <c r="D27" s="11">
        <f>+D28</f>
        <v>0</v>
      </c>
      <c r="E27" s="11">
        <f>+E28</f>
        <v>0</v>
      </c>
      <c r="F27" s="11">
        <f>+F28</f>
        <v>180000</v>
      </c>
      <c r="G27" s="11">
        <f>+G28</f>
        <v>53600</v>
      </c>
      <c r="H27" s="11">
        <f>+H28</f>
        <v>53600</v>
      </c>
      <c r="I27" s="11">
        <f>+I28</f>
        <v>53600</v>
      </c>
      <c r="J27" s="11">
        <f>+J28</f>
        <v>48201</v>
      </c>
      <c r="K27" s="11">
        <f>I27-J27</f>
        <v>5399</v>
      </c>
      <c r="L27" s="11">
        <f>+L28</f>
        <v>75371</v>
      </c>
    </row>
    <row r="28" spans="1:12" s="6" customFormat="1" ht="22.5" x14ac:dyDescent="0.25">
      <c r="A28" s="10" t="s">
        <v>66</v>
      </c>
      <c r="B28" s="10" t="s">
        <v>67</v>
      </c>
      <c r="C28" s="10" t="s">
        <v>68</v>
      </c>
      <c r="D28" s="11">
        <f>D29</f>
        <v>0</v>
      </c>
      <c r="E28" s="11">
        <f>E29</f>
        <v>0</v>
      </c>
      <c r="F28" s="11">
        <f>F29</f>
        <v>180000</v>
      </c>
      <c r="G28" s="11">
        <f>G29</f>
        <v>53600</v>
      </c>
      <c r="H28" s="11">
        <f>H29</f>
        <v>53600</v>
      </c>
      <c r="I28" s="11">
        <f>I29</f>
        <v>53600</v>
      </c>
      <c r="J28" s="11">
        <f>J29</f>
        <v>48201</v>
      </c>
      <c r="K28" s="11">
        <f>I28-J28</f>
        <v>5399</v>
      </c>
      <c r="L28" s="11">
        <f>L29</f>
        <v>75371</v>
      </c>
    </row>
    <row r="29" spans="1:12" s="6" customFormat="1" x14ac:dyDescent="0.25">
      <c r="A29" s="10" t="s">
        <v>69</v>
      </c>
      <c r="B29" s="10" t="s">
        <v>70</v>
      </c>
      <c r="C29" s="10" t="s">
        <v>71</v>
      </c>
      <c r="D29" s="11">
        <v>0</v>
      </c>
      <c r="E29" s="11">
        <v>0</v>
      </c>
      <c r="F29" s="11">
        <v>180000</v>
      </c>
      <c r="G29" s="11">
        <v>53600</v>
      </c>
      <c r="H29" s="11">
        <v>53600</v>
      </c>
      <c r="I29" s="11">
        <v>53600</v>
      </c>
      <c r="J29" s="11">
        <v>48201</v>
      </c>
      <c r="K29" s="11">
        <f>I29-J29</f>
        <v>5399</v>
      </c>
      <c r="L29" s="11">
        <v>75371</v>
      </c>
    </row>
    <row r="30" spans="1:12" s="6" customFormat="1" ht="22.5" x14ac:dyDescent="0.25">
      <c r="A30" s="10" t="s">
        <v>72</v>
      </c>
      <c r="B30" s="10" t="s">
        <v>73</v>
      </c>
      <c r="C30" s="10" t="s">
        <v>74</v>
      </c>
      <c r="D30" s="11">
        <f>D31</f>
        <v>0</v>
      </c>
      <c r="E30" s="11">
        <f>E31</f>
        <v>0</v>
      </c>
      <c r="F30" s="11">
        <f>F31</f>
        <v>108000</v>
      </c>
      <c r="G30" s="11">
        <f>G31</f>
        <v>31500</v>
      </c>
      <c r="H30" s="11">
        <f>H31</f>
        <v>31500</v>
      </c>
      <c r="I30" s="11">
        <f>I31</f>
        <v>31500</v>
      </c>
      <c r="J30" s="11">
        <f>J31</f>
        <v>24771</v>
      </c>
      <c r="K30" s="11">
        <f>I30-J30</f>
        <v>6729</v>
      </c>
      <c r="L30" s="11">
        <f>L31</f>
        <v>28140</v>
      </c>
    </row>
    <row r="31" spans="1:12" s="6" customFormat="1" ht="22.5" x14ac:dyDescent="0.25">
      <c r="A31" s="10" t="s">
        <v>75</v>
      </c>
      <c r="B31" s="10" t="s">
        <v>76</v>
      </c>
      <c r="C31" s="10" t="s">
        <v>77</v>
      </c>
      <c r="D31" s="11">
        <f>D32</f>
        <v>0</v>
      </c>
      <c r="E31" s="11">
        <f>E32</f>
        <v>0</v>
      </c>
      <c r="F31" s="11">
        <f>F32</f>
        <v>108000</v>
      </c>
      <c r="G31" s="11">
        <f>G32</f>
        <v>31500</v>
      </c>
      <c r="H31" s="11">
        <f>H32</f>
        <v>31500</v>
      </c>
      <c r="I31" s="11">
        <f>I32</f>
        <v>31500</v>
      </c>
      <c r="J31" s="11">
        <f>J32</f>
        <v>24771</v>
      </c>
      <c r="K31" s="11">
        <f>I31-J31</f>
        <v>6729</v>
      </c>
      <c r="L31" s="11">
        <f>L32</f>
        <v>28140</v>
      </c>
    </row>
    <row r="32" spans="1:12" s="6" customFormat="1" ht="22.5" x14ac:dyDescent="0.25">
      <c r="A32" s="10" t="s">
        <v>78</v>
      </c>
      <c r="B32" s="10" t="s">
        <v>79</v>
      </c>
      <c r="C32" s="10" t="s">
        <v>80</v>
      </c>
      <c r="D32" s="11">
        <v>0</v>
      </c>
      <c r="E32" s="11">
        <v>0</v>
      </c>
      <c r="F32" s="11">
        <v>108000</v>
      </c>
      <c r="G32" s="11">
        <v>31500</v>
      </c>
      <c r="H32" s="11">
        <v>31500</v>
      </c>
      <c r="I32" s="11">
        <v>31500</v>
      </c>
      <c r="J32" s="11">
        <v>24771</v>
      </c>
      <c r="K32" s="11">
        <f>I32-J32</f>
        <v>6729</v>
      </c>
      <c r="L32" s="11">
        <v>28140</v>
      </c>
    </row>
    <row r="33" spans="1:12" s="6" customFormat="1" ht="33" x14ac:dyDescent="0.25">
      <c r="A33" s="10" t="s">
        <v>81</v>
      </c>
      <c r="B33" s="10" t="s">
        <v>82</v>
      </c>
      <c r="C33" s="10" t="s">
        <v>83</v>
      </c>
      <c r="D33" s="11">
        <f>+D34+D36</f>
        <v>0</v>
      </c>
      <c r="E33" s="11">
        <f>+E34+E36</f>
        <v>0</v>
      </c>
      <c r="F33" s="11">
        <f>+F34+F36</f>
        <v>1652330</v>
      </c>
      <c r="G33" s="11">
        <f>+G34+G36</f>
        <v>440130</v>
      </c>
      <c r="H33" s="11">
        <f>+H34+H36</f>
        <v>440130</v>
      </c>
      <c r="I33" s="11">
        <f>+I34+I36</f>
        <v>440130</v>
      </c>
      <c r="J33" s="11">
        <f>+J34+J36</f>
        <v>406275</v>
      </c>
      <c r="K33" s="11">
        <f>I33-J33</f>
        <v>33855</v>
      </c>
      <c r="L33" s="11">
        <f>+L34+L36</f>
        <v>410144</v>
      </c>
    </row>
    <row r="34" spans="1:12" s="6" customFormat="1" ht="22.5" x14ac:dyDescent="0.25">
      <c r="A34" s="10" t="s">
        <v>84</v>
      </c>
      <c r="B34" s="10" t="s">
        <v>85</v>
      </c>
      <c r="C34" s="10" t="s">
        <v>86</v>
      </c>
      <c r="D34" s="11">
        <f>D35</f>
        <v>0</v>
      </c>
      <c r="E34" s="11">
        <f>E35</f>
        <v>0</v>
      </c>
      <c r="F34" s="11">
        <f>F35</f>
        <v>1410000</v>
      </c>
      <c r="G34" s="11">
        <f>G35</f>
        <v>360800</v>
      </c>
      <c r="H34" s="11">
        <f>H35</f>
        <v>360800</v>
      </c>
      <c r="I34" s="11">
        <f>I35</f>
        <v>360800</v>
      </c>
      <c r="J34" s="11">
        <f>J35</f>
        <v>331478</v>
      </c>
      <c r="K34" s="11">
        <f>I34-J34</f>
        <v>29322</v>
      </c>
      <c r="L34" s="11">
        <f>L35</f>
        <v>335347</v>
      </c>
    </row>
    <row r="35" spans="1:12" s="6" customFormat="1" x14ac:dyDescent="0.25">
      <c r="A35" s="10" t="s">
        <v>87</v>
      </c>
      <c r="B35" s="10" t="s">
        <v>88</v>
      </c>
      <c r="C35" s="10" t="s">
        <v>89</v>
      </c>
      <c r="D35" s="11">
        <v>0</v>
      </c>
      <c r="E35" s="11">
        <v>0</v>
      </c>
      <c r="F35" s="11">
        <v>1410000</v>
      </c>
      <c r="G35" s="11">
        <v>360800</v>
      </c>
      <c r="H35" s="11">
        <v>360800</v>
      </c>
      <c r="I35" s="11">
        <v>360800</v>
      </c>
      <c r="J35" s="11">
        <v>331478</v>
      </c>
      <c r="K35" s="11">
        <f>I35-J35</f>
        <v>29322</v>
      </c>
      <c r="L35" s="11">
        <v>335347</v>
      </c>
    </row>
    <row r="36" spans="1:12" s="6" customFormat="1" ht="22.5" x14ac:dyDescent="0.25">
      <c r="A36" s="10" t="s">
        <v>90</v>
      </c>
      <c r="B36" s="10" t="s">
        <v>91</v>
      </c>
      <c r="C36" s="10" t="s">
        <v>92</v>
      </c>
      <c r="D36" s="11">
        <f>D37</f>
        <v>0</v>
      </c>
      <c r="E36" s="11">
        <f>E37</f>
        <v>0</v>
      </c>
      <c r="F36" s="11">
        <f>F37</f>
        <v>242330</v>
      </c>
      <c r="G36" s="11">
        <f>G37</f>
        <v>79330</v>
      </c>
      <c r="H36" s="11">
        <f>H37</f>
        <v>79330</v>
      </c>
      <c r="I36" s="11">
        <f>I37</f>
        <v>79330</v>
      </c>
      <c r="J36" s="11">
        <f>J37</f>
        <v>74797</v>
      </c>
      <c r="K36" s="11">
        <f>I36-J36</f>
        <v>4533</v>
      </c>
      <c r="L36" s="11">
        <f>L37</f>
        <v>74797</v>
      </c>
    </row>
    <row r="37" spans="1:12" s="6" customFormat="1" x14ac:dyDescent="0.25">
      <c r="A37" s="10" t="s">
        <v>93</v>
      </c>
      <c r="B37" s="10" t="s">
        <v>94</v>
      </c>
      <c r="C37" s="10" t="s">
        <v>95</v>
      </c>
      <c r="D37" s="11">
        <v>0</v>
      </c>
      <c r="E37" s="11">
        <v>0</v>
      </c>
      <c r="F37" s="11">
        <v>242330</v>
      </c>
      <c r="G37" s="11">
        <v>79330</v>
      </c>
      <c r="H37" s="11">
        <v>79330</v>
      </c>
      <c r="I37" s="11">
        <v>79330</v>
      </c>
      <c r="J37" s="11">
        <v>74797</v>
      </c>
      <c r="K37" s="11">
        <f>I37-J37</f>
        <v>4533</v>
      </c>
      <c r="L37" s="11">
        <v>74797</v>
      </c>
    </row>
    <row r="38" spans="1:12" s="6" customFormat="1" ht="33" x14ac:dyDescent="0.25">
      <c r="A38" s="10" t="s">
        <v>96</v>
      </c>
      <c r="B38" s="10" t="s">
        <v>97</v>
      </c>
      <c r="C38" s="10" t="s">
        <v>98</v>
      </c>
      <c r="D38" s="11">
        <f>D39</f>
        <v>0</v>
      </c>
      <c r="E38" s="11">
        <f>E39</f>
        <v>0</v>
      </c>
      <c r="F38" s="11">
        <f>F39</f>
        <v>370500</v>
      </c>
      <c r="G38" s="11">
        <f>G39</f>
        <v>92000</v>
      </c>
      <c r="H38" s="11">
        <f>H39</f>
        <v>92000</v>
      </c>
      <c r="I38" s="11">
        <f>I39</f>
        <v>92000</v>
      </c>
      <c r="J38" s="11">
        <f>J39</f>
        <v>91999</v>
      </c>
      <c r="K38" s="11">
        <f>I38-J38</f>
        <v>1</v>
      </c>
      <c r="L38" s="11">
        <f>L39</f>
        <v>192518</v>
      </c>
    </row>
    <row r="39" spans="1:12" s="6" customFormat="1" ht="22.5" x14ac:dyDescent="0.25">
      <c r="A39" s="10" t="s">
        <v>99</v>
      </c>
      <c r="B39" s="10" t="s">
        <v>100</v>
      </c>
      <c r="C39" s="10" t="s">
        <v>101</v>
      </c>
      <c r="D39" s="11">
        <f>+D40+D42</f>
        <v>0</v>
      </c>
      <c r="E39" s="11">
        <f>+E40+E42</f>
        <v>0</v>
      </c>
      <c r="F39" s="11">
        <f>+F40+F42</f>
        <v>370500</v>
      </c>
      <c r="G39" s="11">
        <f>+G40+G42</f>
        <v>92000</v>
      </c>
      <c r="H39" s="11">
        <f>+H40+H42</f>
        <v>92000</v>
      </c>
      <c r="I39" s="11">
        <f>+I40+I42</f>
        <v>92000</v>
      </c>
      <c r="J39" s="11">
        <f>+J40+J42</f>
        <v>91999</v>
      </c>
      <c r="K39" s="11">
        <f>I39-J39</f>
        <v>1</v>
      </c>
      <c r="L39" s="11">
        <f>+L40+L42</f>
        <v>192518</v>
      </c>
    </row>
    <row r="40" spans="1:12" s="6" customFormat="1" ht="22.5" x14ac:dyDescent="0.25">
      <c r="A40" s="10" t="s">
        <v>102</v>
      </c>
      <c r="B40" s="10" t="s">
        <v>103</v>
      </c>
      <c r="C40" s="10" t="s">
        <v>104</v>
      </c>
      <c r="D40" s="11">
        <f>D41</f>
        <v>0</v>
      </c>
      <c r="E40" s="11">
        <f>E41</f>
        <v>0</v>
      </c>
      <c r="F40" s="11">
        <f>F41</f>
        <v>0</v>
      </c>
      <c r="G40" s="11">
        <f>G41</f>
        <v>0</v>
      </c>
      <c r="H40" s="11">
        <f>H41</f>
        <v>0</v>
      </c>
      <c r="I40" s="11">
        <f>I41</f>
        <v>0</v>
      </c>
      <c r="J40" s="11">
        <f>J41</f>
        <v>0</v>
      </c>
      <c r="K40" s="11">
        <f>I40-J40</f>
        <v>0</v>
      </c>
      <c r="L40" s="11">
        <f>L41</f>
        <v>405</v>
      </c>
    </row>
    <row r="41" spans="1:12" s="6" customFormat="1" x14ac:dyDescent="0.25">
      <c r="A41" s="10" t="s">
        <v>105</v>
      </c>
      <c r="B41" s="10" t="s">
        <v>106</v>
      </c>
      <c r="C41" s="10" t="s">
        <v>107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f>I41-J41</f>
        <v>0</v>
      </c>
      <c r="L41" s="11">
        <v>405</v>
      </c>
    </row>
    <row r="42" spans="1:12" s="6" customFormat="1" ht="22.5" x14ac:dyDescent="0.25">
      <c r="A42" s="10" t="s">
        <v>108</v>
      </c>
      <c r="B42" s="10" t="s">
        <v>109</v>
      </c>
      <c r="C42" s="10" t="s">
        <v>110</v>
      </c>
      <c r="D42" s="11">
        <v>0</v>
      </c>
      <c r="E42" s="11">
        <v>0</v>
      </c>
      <c r="F42" s="11">
        <v>370500</v>
      </c>
      <c r="G42" s="11">
        <v>92000</v>
      </c>
      <c r="H42" s="11">
        <v>92000</v>
      </c>
      <c r="I42" s="11">
        <v>92000</v>
      </c>
      <c r="J42" s="11">
        <v>91999</v>
      </c>
      <c r="K42" s="11">
        <f>I42-J42</f>
        <v>1</v>
      </c>
      <c r="L42" s="11">
        <v>192113</v>
      </c>
    </row>
    <row r="43" spans="1:12" s="6" customFormat="1" ht="22.5" x14ac:dyDescent="0.25">
      <c r="A43" s="10" t="s">
        <v>111</v>
      </c>
      <c r="B43" s="10" t="s">
        <v>112</v>
      </c>
      <c r="C43" s="10" t="s">
        <v>113</v>
      </c>
      <c r="D43" s="11">
        <f>+D44</f>
        <v>257520</v>
      </c>
      <c r="E43" s="11">
        <f>+E44</f>
        <v>86520</v>
      </c>
      <c r="F43" s="11">
        <f>+F44</f>
        <v>824070</v>
      </c>
      <c r="G43" s="11">
        <f>+G44</f>
        <v>230190</v>
      </c>
      <c r="H43" s="11">
        <f>+H44</f>
        <v>230190</v>
      </c>
      <c r="I43" s="11">
        <f>+I44</f>
        <v>230190</v>
      </c>
      <c r="J43" s="11">
        <f>+J44</f>
        <v>194164</v>
      </c>
      <c r="K43" s="11">
        <f>I43-J43</f>
        <v>36026</v>
      </c>
      <c r="L43" s="11">
        <f>+L44</f>
        <v>135868</v>
      </c>
    </row>
    <row r="44" spans="1:12" s="6" customFormat="1" ht="22.5" x14ac:dyDescent="0.25">
      <c r="A44" s="10" t="s">
        <v>114</v>
      </c>
      <c r="B44" s="10" t="s">
        <v>115</v>
      </c>
      <c r="C44" s="10" t="s">
        <v>116</v>
      </c>
      <c r="D44" s="11">
        <f>D45</f>
        <v>257520</v>
      </c>
      <c r="E44" s="11">
        <f>E45</f>
        <v>86520</v>
      </c>
      <c r="F44" s="11">
        <f>F45</f>
        <v>824070</v>
      </c>
      <c r="G44" s="11">
        <f>G45</f>
        <v>230190</v>
      </c>
      <c r="H44" s="11">
        <f>H45</f>
        <v>230190</v>
      </c>
      <c r="I44" s="11">
        <f>I45</f>
        <v>230190</v>
      </c>
      <c r="J44" s="11">
        <f>J45</f>
        <v>194164</v>
      </c>
      <c r="K44" s="11">
        <f>I44-J44</f>
        <v>36026</v>
      </c>
      <c r="L44" s="11">
        <f>L45</f>
        <v>135868</v>
      </c>
    </row>
    <row r="45" spans="1:12" s="6" customFormat="1" ht="22.5" x14ac:dyDescent="0.25">
      <c r="A45" s="10" t="s">
        <v>117</v>
      </c>
      <c r="B45" s="10" t="s">
        <v>118</v>
      </c>
      <c r="C45" s="10" t="s">
        <v>119</v>
      </c>
      <c r="D45" s="11">
        <f>D46</f>
        <v>257520</v>
      </c>
      <c r="E45" s="11">
        <f>E46</f>
        <v>86520</v>
      </c>
      <c r="F45" s="11">
        <f>F46</f>
        <v>824070</v>
      </c>
      <c r="G45" s="11">
        <f>G46</f>
        <v>230190</v>
      </c>
      <c r="H45" s="11">
        <f>H46</f>
        <v>230190</v>
      </c>
      <c r="I45" s="11">
        <f>I46</f>
        <v>230190</v>
      </c>
      <c r="J45" s="11">
        <f>J46</f>
        <v>194164</v>
      </c>
      <c r="K45" s="11">
        <f>I45-J45</f>
        <v>36026</v>
      </c>
      <c r="L45" s="11">
        <f>L46</f>
        <v>135868</v>
      </c>
    </row>
    <row r="46" spans="1:12" s="6" customFormat="1" x14ac:dyDescent="0.25">
      <c r="A46" s="10" t="s">
        <v>120</v>
      </c>
      <c r="B46" s="10" t="s">
        <v>121</v>
      </c>
      <c r="C46" s="10" t="s">
        <v>122</v>
      </c>
      <c r="D46" s="11">
        <v>257520</v>
      </c>
      <c r="E46" s="11">
        <v>86520</v>
      </c>
      <c r="F46" s="11">
        <v>824070</v>
      </c>
      <c r="G46" s="11">
        <v>230190</v>
      </c>
      <c r="H46" s="11">
        <v>230190</v>
      </c>
      <c r="I46" s="11">
        <v>230190</v>
      </c>
      <c r="J46" s="11">
        <v>194164</v>
      </c>
      <c r="K46" s="11">
        <f>I46-J46</f>
        <v>36026</v>
      </c>
      <c r="L46" s="11">
        <v>135868</v>
      </c>
    </row>
    <row r="47" spans="1:12" s="6" customFormat="1" x14ac:dyDescent="0.25">
      <c r="A47" s="10" t="s">
        <v>123</v>
      </c>
      <c r="B47" s="10" t="s">
        <v>124</v>
      </c>
      <c r="C47" s="10" t="s">
        <v>125</v>
      </c>
      <c r="D47" s="11">
        <v>0</v>
      </c>
      <c r="E47" s="11">
        <v>0</v>
      </c>
      <c r="F47" s="11">
        <v>-36520</v>
      </c>
      <c r="G47" s="11">
        <v>-36520</v>
      </c>
      <c r="H47" s="11">
        <v>0</v>
      </c>
      <c r="I47" s="11">
        <v>0</v>
      </c>
      <c r="J47" s="11">
        <v>25661</v>
      </c>
      <c r="K47" s="11">
        <f>I47-J47</f>
        <v>-25661</v>
      </c>
      <c r="L47" s="11">
        <v>0</v>
      </c>
    </row>
    <row r="48" spans="1:12" s="6" customFormat="1" x14ac:dyDescent="0.25">
      <c r="A48" s="10" t="s">
        <v>126</v>
      </c>
      <c r="B48" s="10" t="s">
        <v>127</v>
      </c>
      <c r="C48" s="10" t="s">
        <v>128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25661</v>
      </c>
      <c r="K48" s="11">
        <f>I48-J48</f>
        <v>-25661</v>
      </c>
      <c r="L48" s="11">
        <v>0</v>
      </c>
    </row>
    <row r="49" spans="1:12" s="6" customFormat="1" x14ac:dyDescent="0.25">
      <c r="A49" s="10" t="s">
        <v>129</v>
      </c>
      <c r="B49" s="10" t="s">
        <v>130</v>
      </c>
      <c r="C49" s="10" t="s">
        <v>131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24971</v>
      </c>
      <c r="K49" s="11">
        <f>I49-J49</f>
        <v>-24971</v>
      </c>
      <c r="L49" s="11">
        <v>0</v>
      </c>
    </row>
    <row r="50" spans="1:12" s="6" customFormat="1" x14ac:dyDescent="0.25">
      <c r="A50" s="10" t="s">
        <v>132</v>
      </c>
      <c r="B50" s="10" t="s">
        <v>133</v>
      </c>
      <c r="C50" s="10" t="s">
        <v>134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690</v>
      </c>
      <c r="K50" s="11">
        <f>I50-J50</f>
        <v>-690</v>
      </c>
      <c r="L50" s="11">
        <v>0</v>
      </c>
    </row>
    <row r="51" spans="1:12" s="6" customFormat="1" x14ac:dyDescent="0.25">
      <c r="A51" s="10" t="s">
        <v>135</v>
      </c>
      <c r="B51" s="10" t="s">
        <v>136</v>
      </c>
      <c r="C51" s="10" t="s">
        <v>137</v>
      </c>
      <c r="D51" s="11">
        <v>0</v>
      </c>
      <c r="E51" s="11">
        <v>0</v>
      </c>
      <c r="F51" s="11">
        <v>-36520</v>
      </c>
      <c r="G51" s="11">
        <v>-36520</v>
      </c>
      <c r="H51" s="11">
        <v>0</v>
      </c>
      <c r="I51" s="11">
        <v>0</v>
      </c>
      <c r="J51" s="11">
        <v>0</v>
      </c>
      <c r="K51" s="11">
        <f>I51-J51</f>
        <v>0</v>
      </c>
      <c r="L51" s="11">
        <v>0</v>
      </c>
    </row>
    <row r="52" spans="1:12" s="6" customFormat="1" x14ac:dyDescent="0.25">
      <c r="A52" s="10" t="s">
        <v>138</v>
      </c>
      <c r="B52" s="10" t="s">
        <v>139</v>
      </c>
      <c r="C52" s="10" t="s">
        <v>140</v>
      </c>
      <c r="D52" s="11">
        <v>0</v>
      </c>
      <c r="E52" s="11">
        <v>0</v>
      </c>
      <c r="F52" s="11">
        <v>-36520</v>
      </c>
      <c r="G52" s="11">
        <v>-36520</v>
      </c>
      <c r="H52" s="11">
        <v>0</v>
      </c>
      <c r="I52" s="11">
        <v>0</v>
      </c>
      <c r="J52" s="11">
        <v>0</v>
      </c>
      <c r="K52" s="11">
        <f>I52-J52</f>
        <v>0</v>
      </c>
      <c r="L52" s="11">
        <v>0</v>
      </c>
    </row>
    <row r="53" spans="1:12" s="6" customFormat="1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13" t="s">
        <v>141</v>
      </c>
      <c r="B54" s="13"/>
      <c r="C54" s="13"/>
      <c r="D54" s="13"/>
      <c r="E54" s="13"/>
      <c r="F54" s="13"/>
      <c r="G54" s="13"/>
      <c r="H54" s="13"/>
      <c r="I54" s="13" t="s">
        <v>143</v>
      </c>
      <c r="J54" s="13"/>
      <c r="K54" s="13"/>
      <c r="L54" s="13"/>
    </row>
    <row r="55" spans="1:12" x14ac:dyDescent="0.25">
      <c r="A55" s="3" t="s">
        <v>142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107" spans="1:20" x14ac:dyDescent="0.25">
      <c r="A107" s="12"/>
      <c r="B107" s="12"/>
      <c r="C107" s="12"/>
      <c r="D107" s="12"/>
      <c r="I107" s="12"/>
      <c r="J107" s="12"/>
      <c r="K107" s="12"/>
      <c r="L107" s="12"/>
      <c r="Q107" s="12"/>
      <c r="R107" s="12"/>
      <c r="S107" s="12"/>
      <c r="T107" s="12"/>
    </row>
  </sheetData>
  <mergeCells count="24">
    <mergeCell ref="K6:K10"/>
    <mergeCell ref="L6:L10"/>
    <mergeCell ref="A54:D54"/>
    <mergeCell ref="A55:D55"/>
    <mergeCell ref="E54:H54"/>
    <mergeCell ref="E55:H55"/>
    <mergeCell ref="I54:L54"/>
    <mergeCell ref="I55:L55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2022-05-16T06:49:44Z</dcterms:created>
  <dcterms:modified xsi:type="dcterms:W3CDTF">2022-05-16T06:49:47Z</dcterms:modified>
</cp:coreProperties>
</file>