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02.DDS 2 2017\0001.Pt site\Coroiesti\"/>
    </mc:Choice>
  </mc:AlternateContent>
  <bookViews>
    <workbookView xWindow="0" yWindow="0" windowWidth="2362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I15" i="1"/>
  <c r="I14" i="1" s="1"/>
  <c r="I13" i="1" s="1"/>
  <c r="J15" i="1"/>
  <c r="K15" i="1"/>
  <c r="K14" i="1" s="1"/>
  <c r="K13" i="1" s="1"/>
  <c r="J16" i="1"/>
  <c r="D17" i="1"/>
  <c r="E17" i="1"/>
  <c r="F17" i="1"/>
  <c r="G17" i="1"/>
  <c r="H17" i="1"/>
  <c r="J17" i="1" s="1"/>
  <c r="I17" i="1"/>
  <c r="K17" i="1"/>
  <c r="J18" i="1"/>
  <c r="G19" i="1"/>
  <c r="D20" i="1"/>
  <c r="D19" i="1" s="1"/>
  <c r="E20" i="1"/>
  <c r="E19" i="1" s="1"/>
  <c r="F20" i="1"/>
  <c r="F19" i="1" s="1"/>
  <c r="G20" i="1"/>
  <c r="H20" i="1"/>
  <c r="J20" i="1" s="1"/>
  <c r="I20" i="1"/>
  <c r="I19" i="1" s="1"/>
  <c r="K20" i="1"/>
  <c r="K19" i="1" s="1"/>
  <c r="J21" i="1"/>
  <c r="D24" i="1"/>
  <c r="D23" i="1" s="1"/>
  <c r="E24" i="1"/>
  <c r="E23" i="1" s="1"/>
  <c r="F24" i="1"/>
  <c r="F23" i="1" s="1"/>
  <c r="G24" i="1"/>
  <c r="G23" i="1" s="1"/>
  <c r="G22" i="1" s="1"/>
  <c r="H24" i="1"/>
  <c r="J24" i="1" s="1"/>
  <c r="I24" i="1"/>
  <c r="I23" i="1" s="1"/>
  <c r="I22" i="1" s="1"/>
  <c r="K24" i="1"/>
  <c r="K23" i="1" s="1"/>
  <c r="J25" i="1"/>
  <c r="J26" i="1"/>
  <c r="D27" i="1"/>
  <c r="E27" i="1"/>
  <c r="F27" i="1"/>
  <c r="G27" i="1"/>
  <c r="H27" i="1"/>
  <c r="I27" i="1"/>
  <c r="J27" i="1"/>
  <c r="K27" i="1"/>
  <c r="J28" i="1"/>
  <c r="J29" i="1"/>
  <c r="D31" i="1"/>
  <c r="D30" i="1" s="1"/>
  <c r="E31" i="1"/>
  <c r="E30" i="1" s="1"/>
  <c r="F31" i="1"/>
  <c r="F30" i="1" s="1"/>
  <c r="G31" i="1"/>
  <c r="G30" i="1" s="1"/>
  <c r="H31" i="1"/>
  <c r="H30" i="1" s="1"/>
  <c r="I31" i="1"/>
  <c r="I30" i="1" s="1"/>
  <c r="J31" i="1"/>
  <c r="K31" i="1"/>
  <c r="K30" i="1" s="1"/>
  <c r="J32" i="1"/>
  <c r="D34" i="1"/>
  <c r="D33" i="1" s="1"/>
  <c r="E34" i="1"/>
  <c r="E33" i="1" s="1"/>
  <c r="F34" i="1"/>
  <c r="F33" i="1" s="1"/>
  <c r="G34" i="1"/>
  <c r="G33" i="1" s="1"/>
  <c r="H34" i="1"/>
  <c r="H33" i="1" s="1"/>
  <c r="I34" i="1"/>
  <c r="I33" i="1" s="1"/>
  <c r="J34" i="1"/>
  <c r="K34" i="1"/>
  <c r="K33" i="1" s="1"/>
  <c r="J35" i="1"/>
  <c r="J36" i="1"/>
  <c r="D38" i="1"/>
  <c r="D37" i="1" s="1"/>
  <c r="E38" i="1"/>
  <c r="E37" i="1" s="1"/>
  <c r="F38" i="1"/>
  <c r="F37" i="1" s="1"/>
  <c r="G38" i="1"/>
  <c r="G37" i="1" s="1"/>
  <c r="H38" i="1"/>
  <c r="J38" i="1" s="1"/>
  <c r="I38" i="1"/>
  <c r="I37" i="1" s="1"/>
  <c r="K38" i="1"/>
  <c r="K37" i="1" s="1"/>
  <c r="J39" i="1"/>
  <c r="D40" i="1"/>
  <c r="E40" i="1"/>
  <c r="F40" i="1"/>
  <c r="G40" i="1"/>
  <c r="H40" i="1"/>
  <c r="J40" i="1" s="1"/>
  <c r="I40" i="1"/>
  <c r="K40" i="1"/>
  <c r="J41" i="1"/>
  <c r="D44" i="1"/>
  <c r="D43" i="1" s="1"/>
  <c r="D42" i="1" s="1"/>
  <c r="E44" i="1"/>
  <c r="E43" i="1" s="1"/>
  <c r="E42" i="1" s="1"/>
  <c r="F44" i="1"/>
  <c r="F43" i="1" s="1"/>
  <c r="F42" i="1" s="1"/>
  <c r="G44" i="1"/>
  <c r="G43" i="1" s="1"/>
  <c r="G42" i="1" s="1"/>
  <c r="H44" i="1"/>
  <c r="H43" i="1" s="1"/>
  <c r="I44" i="1"/>
  <c r="I43" i="1" s="1"/>
  <c r="I42" i="1" s="1"/>
  <c r="K44" i="1"/>
  <c r="K43" i="1" s="1"/>
  <c r="K42" i="1" s="1"/>
  <c r="J45" i="1"/>
  <c r="J46" i="1"/>
  <c r="D49" i="1"/>
  <c r="D48" i="1" s="1"/>
  <c r="D47" i="1" s="1"/>
  <c r="E49" i="1"/>
  <c r="E48" i="1" s="1"/>
  <c r="E47" i="1" s="1"/>
  <c r="F49" i="1"/>
  <c r="F48" i="1" s="1"/>
  <c r="F47" i="1" s="1"/>
  <c r="G49" i="1"/>
  <c r="G48" i="1" s="1"/>
  <c r="G47" i="1" s="1"/>
  <c r="H49" i="1"/>
  <c r="H48" i="1" s="1"/>
  <c r="I49" i="1"/>
  <c r="I48" i="1" s="1"/>
  <c r="I47" i="1" s="1"/>
  <c r="J49" i="1"/>
  <c r="K49" i="1"/>
  <c r="K48" i="1" s="1"/>
  <c r="K47" i="1" s="1"/>
  <c r="J50" i="1"/>
  <c r="J51" i="1"/>
  <c r="J52" i="1"/>
  <c r="J53" i="1"/>
  <c r="J54" i="1"/>
  <c r="J55" i="1"/>
  <c r="I12" i="1" l="1"/>
  <c r="H42" i="1"/>
  <c r="J42" i="1" s="1"/>
  <c r="J43" i="1"/>
  <c r="F22" i="1"/>
  <c r="H13" i="1"/>
  <c r="J14" i="1"/>
  <c r="E22" i="1"/>
  <c r="E12" i="1" s="1"/>
  <c r="G12" i="1"/>
  <c r="J33" i="1"/>
  <c r="D22" i="1"/>
  <c r="D12" i="1" s="1"/>
  <c r="F12" i="1"/>
  <c r="H47" i="1"/>
  <c r="J47" i="1" s="1"/>
  <c r="J48" i="1"/>
  <c r="J30" i="1"/>
  <c r="K22" i="1"/>
  <c r="K12" i="1" s="1"/>
  <c r="H23" i="1"/>
  <c r="H19" i="1"/>
  <c r="J19" i="1" s="1"/>
  <c r="J44" i="1"/>
  <c r="H37" i="1"/>
  <c r="J37" i="1" s="1"/>
  <c r="J13" i="1" l="1"/>
  <c r="J23" i="1"/>
  <c r="H22" i="1"/>
  <c r="J22" i="1" s="1"/>
  <c r="H12" i="1" l="1"/>
  <c r="J12" i="1" s="1"/>
</calcChain>
</file>

<file path=xl/sharedStrings.xml><?xml version="1.0" encoding="utf-8"?>
<sst xmlns="http://schemas.openxmlformats.org/spreadsheetml/2006/main" count="157" uniqueCount="157">
  <si>
    <t>JUDETUL  VASLUI</t>
  </si>
  <si>
    <t>COMUNA COROIESTI</t>
  </si>
  <si>
    <t>NR................/...........2011</t>
  </si>
  <si>
    <t>Biroul contabilitate</t>
  </si>
  <si>
    <t xml:space="preserve"> Anexa 13</t>
  </si>
  <si>
    <t>Cont de executie - Cheltuieli - Bugetul local</t>
  </si>
  <si>
    <t>Trimestrul: 2, Anul: 2017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</si>
  <si>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</si>
  <si>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</si>
  <si>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</si>
  <si>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</si>
  <si>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</si>
  <si>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</si>
  <si>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</si>
  <si>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</si>
  <si>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</si>
  <si>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</si>
  <si>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</si>
  <si>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</si>
  <si>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</si>
  <si>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</si>
  <si>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</si>
  <si>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</si>
  <si>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</si>
  <si>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</si>
  <si>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</si>
  <si>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</si>
  <si>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</si>
  <si>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</si>
  <si>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</si>
  <si>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</si>
  <si>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</si>
  <si>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</si>
  <si>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</si>
  <si>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</si>
  <si>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</si>
  <si>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</si>
  <si>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</si>
  <si>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</si>
  <si>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</si>
  <si>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</si>
  <si>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</si>
  <si>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</si>
  <si>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</si>
  <si>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</si>
  <si>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</si>
  <si>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</si>
  <si>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</si>
  <si>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</si>
  <si>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</si>
  <si>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</si>
  <si>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</si>
  <si>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</si>
  <si>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</si>
  <si>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</si>
  <si>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</si>
  <si>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</si>
  <si>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</si>
  <si>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</si>
  <si>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</si>
  <si>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</si>
  <si>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</si>
  <si>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</si>
  <si>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32</t>
  </si>
  <si>
    <t>Invatamant primar</t>
  </si>
  <si>
    <t>65.02.03.02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</si>
  <si>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</si>
  <si>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</si>
  <si>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</si>
  <si>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</si>
  <si>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</si>
  <si>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</si>
  <si>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</si>
  <si>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</si>
  <si>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</si>
  <si>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</si>
  <si>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</si>
  <si>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</si>
  <si>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</si>
  <si>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</si>
  <si>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</si>
  <si>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</si>
  <si>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</si>
  <si>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</si>
  <si>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</si>
  <si>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</si>
  <si>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</si>
  <si>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</si>
  <si>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</si>
  <si>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</si>
  <si>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</si>
  <si>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</si>
  <si>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</si>
  <si>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60</t>
  </si>
  <si>
    <t>Camine culturale</t>
  </si>
  <si>
    <t>67.02.03.07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</si>
  <si>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</si>
  <si>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</si>
  <si>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</si>
  <si>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</si>
  <si>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</si>
  <si>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</si>
  <si>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</si>
  <si>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</si>
  <si>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</si>
  <si>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</si>
  <si>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</si>
  <si>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</si>
  <si>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</si>
  <si>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</si>
  <si>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</si>
  <si>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</si>
  <si>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</si>
  <si>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</si>
  <si>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</si>
  <si>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</si>
  <si>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</si>
  <si>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</si>
  <si>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</si>
  <si>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</si>
  <si>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</si>
  <si>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</si>
  <si>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</si>
  <si>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</si>
  <si>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</si>
  <si>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</si>
  <si>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</si>
  <si>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</si>
  <si>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</si>
  <si>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</si>
  <si>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</si>
  <si>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</si>
  <si>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</si>
  <si>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</si>
  <si>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</si>
  <si>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</si>
  <si>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</si>
  <si>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</si>
  <si>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</si>
  <si>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</si>
  <si>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</si>
  <si>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</si>
  <si>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</si>
  <si>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</si>
  <si>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</si>
  <si>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</si>
  <si>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</si>
  <si>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139</t>
  </si>
  <si>
    <t>DEFICIT          99.02.96 + 99.02.97</t>
  </si>
  <si>
    <t>99.02</t>
  </si>
  <si>
    <t>141</t>
  </si>
  <si>
    <t xml:space="preserve">    Deficitul secţiunii de dezvoltare</t>
  </si>
  <si>
    <t>99.02.97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</si>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</sst>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ht="22.5" x14ac:dyDescent="0.25">
      <c r="A12" s="10" t="s">
        <v>21</v>
      </c>
      <c r="B12" s="10" t="s">
        <v>22</v>
      </c>
      <c r="C12" s="10" t="s">
        <v>23</v>
      </c>
      <c r="D12" s="11">
        <f>D13+D19+D22+D42+D47</f>
        <v>5644072</v>
      </c>
      <c r="E12" s="11">
        <f>E13+E19+E22+E42+E47</f>
        <v>5644072</v>
      </c>
      <c r="F12" s="11">
        <f>F13+F19+F22+F42+F47</f>
        <v>3977593</v>
      </c>
      <c r="G12" s="11">
        <f>G13+G19+G22+G42+G47</f>
        <v>2358921</v>
      </c>
      <c r="H12" s="11">
        <f>H13+H19+H22+H42+H47</f>
        <v>2358921</v>
      </c>
      <c r="I12" s="11">
        <f>I13+I19+I22+I42+I47</f>
        <v>2197203</v>
      </c>
      <c r="J12" s="11">
        <f>H12-I12</f>
        <v>161718</v>
      </c>
      <c r="K12" s="11">
        <f>K13+K19+K22+K42+K47</f>
        <v>1817475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D14+D17</f>
        <v>847000</v>
      </c>
      <c r="E13" s="11">
        <f>E14+E17</f>
        <v>847000</v>
      </c>
      <c r="F13" s="11">
        <f>F14+F17</f>
        <v>427000</v>
      </c>
      <c r="G13" s="11">
        <f>G14+G17</f>
        <v>-1191672</v>
      </c>
      <c r="H13" s="11">
        <f>H14+H17</f>
        <v>-1191672</v>
      </c>
      <c r="I13" s="11">
        <f>I14+I17</f>
        <v>-1197475</v>
      </c>
      <c r="J13" s="11">
        <f>H13-I13</f>
        <v>5803</v>
      </c>
      <c r="K13" s="11">
        <f>K14+K17</f>
        <v>481968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825000</v>
      </c>
      <c r="E14" s="11">
        <f>E15</f>
        <v>825000</v>
      </c>
      <c r="F14" s="11">
        <f>F15</f>
        <v>415000</v>
      </c>
      <c r="G14" s="11">
        <f>G15</f>
        <v>-1203672</v>
      </c>
      <c r="H14" s="11">
        <f>H15</f>
        <v>-1203672</v>
      </c>
      <c r="I14" s="11">
        <f>I15</f>
        <v>-1207775</v>
      </c>
      <c r="J14" s="11">
        <f>H14-I14</f>
        <v>4103</v>
      </c>
      <c r="K14" s="11">
        <f>K15</f>
        <v>471668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</f>
        <v>825000</v>
      </c>
      <c r="E15" s="11">
        <f>E16</f>
        <v>825000</v>
      </c>
      <c r="F15" s="11">
        <f>F16</f>
        <v>415000</v>
      </c>
      <c r="G15" s="11">
        <f>G16</f>
        <v>-1203672</v>
      </c>
      <c r="H15" s="11">
        <f>H16</f>
        <v>-1203672</v>
      </c>
      <c r="I15" s="11">
        <f>I16</f>
        <v>-1207775</v>
      </c>
      <c r="J15" s="11">
        <f>H15-I15</f>
        <v>4103</v>
      </c>
      <c r="K15" s="11">
        <f>K16</f>
        <v>471668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v>825000</v>
      </c>
      <c r="E16" s="11">
        <v>825000</v>
      </c>
      <c r="F16" s="11">
        <v>415000</v>
      </c>
      <c r="G16" s="11">
        <v>-1203672</v>
      </c>
      <c r="H16" s="11">
        <v>-1203672</v>
      </c>
      <c r="I16" s="11">
        <v>-1207775</v>
      </c>
      <c r="J16" s="11">
        <f>H16-I16</f>
        <v>4103</v>
      </c>
      <c r="K16" s="11">
        <v>471668</v>
      </c>
    </row>
    <row r="17" spans="1:11" s="6" customFormat="1" ht="22.5" x14ac:dyDescent="0.25">
      <c r="A17" s="10" t="s">
        <v>36</v>
      </c>
      <c r="B17" s="10" t="s">
        <v>37</v>
      </c>
      <c r="C17" s="10" t="s">
        <v>38</v>
      </c>
      <c r="D17" s="11">
        <f>D18</f>
        <v>22000</v>
      </c>
      <c r="E17" s="11">
        <f>E18</f>
        <v>22000</v>
      </c>
      <c r="F17" s="11">
        <f>F18</f>
        <v>12000</v>
      </c>
      <c r="G17" s="11">
        <f>G18</f>
        <v>12000</v>
      </c>
      <c r="H17" s="11">
        <f>H18</f>
        <v>12000</v>
      </c>
      <c r="I17" s="11">
        <f>I18</f>
        <v>10300</v>
      </c>
      <c r="J17" s="11">
        <f>H17-I17</f>
        <v>1700</v>
      </c>
      <c r="K17" s="11">
        <f>K18</f>
        <v>10300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22000</v>
      </c>
      <c r="E18" s="11">
        <v>22000</v>
      </c>
      <c r="F18" s="11">
        <v>12000</v>
      </c>
      <c r="G18" s="11">
        <v>12000</v>
      </c>
      <c r="H18" s="11">
        <v>12000</v>
      </c>
      <c r="I18" s="11">
        <v>10300</v>
      </c>
      <c r="J18" s="11">
        <f>H18-I18</f>
        <v>1700</v>
      </c>
      <c r="K18" s="11">
        <v>10300</v>
      </c>
    </row>
    <row r="19" spans="1:11" s="6" customFormat="1" ht="22.5" x14ac:dyDescent="0.25">
      <c r="A19" s="10" t="s">
        <v>42</v>
      </c>
      <c r="B19" s="10" t="s">
        <v>43</v>
      </c>
      <c r="C19" s="10" t="s">
        <v>44</v>
      </c>
      <c r="D19" s="11">
        <f>+D20</f>
        <v>40000</v>
      </c>
      <c r="E19" s="11">
        <f>+E20</f>
        <v>40000</v>
      </c>
      <c r="F19" s="11">
        <f>+F20</f>
        <v>20000</v>
      </c>
      <c r="G19" s="11">
        <f>+G20</f>
        <v>20000</v>
      </c>
      <c r="H19" s="11">
        <f>+H20</f>
        <v>20000</v>
      </c>
      <c r="I19" s="11">
        <f>+I20</f>
        <v>4820</v>
      </c>
      <c r="J19" s="11">
        <f>H19-I19</f>
        <v>15180</v>
      </c>
      <c r="K19" s="11">
        <f>+K20</f>
        <v>8420</v>
      </c>
    </row>
    <row r="20" spans="1:11" s="6" customFormat="1" ht="22.5" x14ac:dyDescent="0.25">
      <c r="A20" s="10" t="s">
        <v>45</v>
      </c>
      <c r="B20" s="10" t="s">
        <v>46</v>
      </c>
      <c r="C20" s="10" t="s">
        <v>47</v>
      </c>
      <c r="D20" s="11">
        <f>+D21</f>
        <v>40000</v>
      </c>
      <c r="E20" s="11">
        <f>+E21</f>
        <v>40000</v>
      </c>
      <c r="F20" s="11">
        <f>+F21</f>
        <v>20000</v>
      </c>
      <c r="G20" s="11">
        <f>+G21</f>
        <v>20000</v>
      </c>
      <c r="H20" s="11">
        <f>+H21</f>
        <v>20000</v>
      </c>
      <c r="I20" s="11">
        <f>+I21</f>
        <v>4820</v>
      </c>
      <c r="J20" s="11">
        <f>H20-I20</f>
        <v>15180</v>
      </c>
      <c r="K20" s="11">
        <f>+K21</f>
        <v>8420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v>40000</v>
      </c>
      <c r="E21" s="11">
        <v>40000</v>
      </c>
      <c r="F21" s="11">
        <v>20000</v>
      </c>
      <c r="G21" s="11">
        <v>20000</v>
      </c>
      <c r="H21" s="11">
        <v>20000</v>
      </c>
      <c r="I21" s="11">
        <v>4820</v>
      </c>
      <c r="J21" s="11">
        <f>H21-I21</f>
        <v>15180</v>
      </c>
      <c r="K21" s="11">
        <v>8420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f>D23+D30+D33+D37</f>
        <v>2114041</v>
      </c>
      <c r="E22" s="11">
        <f>E23+E30+E33+E37</f>
        <v>2114041</v>
      </c>
      <c r="F22" s="11">
        <f>F23+F30+F33+F37</f>
        <v>1149041</v>
      </c>
      <c r="G22" s="11">
        <f>G23+G30+G33+G37</f>
        <v>1149041</v>
      </c>
      <c r="H22" s="11">
        <f>H23+H30+H33+H37</f>
        <v>1149041</v>
      </c>
      <c r="I22" s="11">
        <f>I23+I30+I33+I37</f>
        <v>1100862</v>
      </c>
      <c r="J22" s="11">
        <f>H22-I22</f>
        <v>48179</v>
      </c>
      <c r="K22" s="11">
        <f>K23+K30+K33+K37</f>
        <v>1067677</v>
      </c>
    </row>
    <row r="23" spans="1:11" s="6" customFormat="1" ht="22.5" x14ac:dyDescent="0.25">
      <c r="A23" s="10" t="s">
        <v>54</v>
      </c>
      <c r="B23" s="10" t="s">
        <v>55</v>
      </c>
      <c r="C23" s="10" t="s">
        <v>56</v>
      </c>
      <c r="D23" s="11">
        <f>D24+D27+D29</f>
        <v>1208041</v>
      </c>
      <c r="E23" s="11">
        <f>E24+E27+E29</f>
        <v>1208041</v>
      </c>
      <c r="F23" s="11">
        <f>F24+F27+F29</f>
        <v>725041</v>
      </c>
      <c r="G23" s="11">
        <f>G24+G27+G29</f>
        <v>725041</v>
      </c>
      <c r="H23" s="11">
        <f>H24+H27+H29</f>
        <v>725041</v>
      </c>
      <c r="I23" s="11">
        <f>I24+I27+I29</f>
        <v>721038</v>
      </c>
      <c r="J23" s="11">
        <f>H23-I23</f>
        <v>4003</v>
      </c>
      <c r="K23" s="11">
        <f>K24+K27+K29</f>
        <v>712699</v>
      </c>
    </row>
    <row r="24" spans="1:11" s="6" customFormat="1" ht="22.5" x14ac:dyDescent="0.25">
      <c r="A24" s="10" t="s">
        <v>57</v>
      </c>
      <c r="B24" s="10" t="s">
        <v>58</v>
      </c>
      <c r="C24" s="10" t="s">
        <v>59</v>
      </c>
      <c r="D24" s="11">
        <f>D25+D26</f>
        <v>435800</v>
      </c>
      <c r="E24" s="11">
        <f>E25+E26</f>
        <v>435800</v>
      </c>
      <c r="F24" s="11">
        <f>F25+F26</f>
        <v>255955</v>
      </c>
      <c r="G24" s="11">
        <f>G25+G26</f>
        <v>255955</v>
      </c>
      <c r="H24" s="11">
        <f>H25+H26</f>
        <v>255955</v>
      </c>
      <c r="I24" s="11">
        <f>I25+I26</f>
        <v>255955</v>
      </c>
      <c r="J24" s="11">
        <f>H24-I24</f>
        <v>0</v>
      </c>
      <c r="K24" s="11">
        <f>K25+K26</f>
        <v>262504</v>
      </c>
    </row>
    <row r="25" spans="1:11" s="6" customFormat="1" x14ac:dyDescent="0.25">
      <c r="A25" s="10" t="s">
        <v>60</v>
      </c>
      <c r="B25" s="10" t="s">
        <v>61</v>
      </c>
      <c r="C25" s="10" t="s">
        <v>62</v>
      </c>
      <c r="D25" s="11">
        <v>124400</v>
      </c>
      <c r="E25" s="11">
        <v>124400</v>
      </c>
      <c r="F25" s="11">
        <v>66345</v>
      </c>
      <c r="G25" s="11">
        <v>66345</v>
      </c>
      <c r="H25" s="11">
        <v>66345</v>
      </c>
      <c r="I25" s="11">
        <v>66345</v>
      </c>
      <c r="J25" s="11">
        <f>H25-I25</f>
        <v>0</v>
      </c>
      <c r="K25" s="11">
        <v>68887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311400</v>
      </c>
      <c r="E26" s="11">
        <v>311400</v>
      </c>
      <c r="F26" s="11">
        <v>189610</v>
      </c>
      <c r="G26" s="11">
        <v>189610</v>
      </c>
      <c r="H26" s="11">
        <v>189610</v>
      </c>
      <c r="I26" s="11">
        <v>189610</v>
      </c>
      <c r="J26" s="11">
        <f>H26-I26</f>
        <v>0</v>
      </c>
      <c r="K26" s="11">
        <v>193617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f>D28</f>
        <v>757241</v>
      </c>
      <c r="E27" s="11">
        <f>E28</f>
        <v>757241</v>
      </c>
      <c r="F27" s="11">
        <f>F28</f>
        <v>460086</v>
      </c>
      <c r="G27" s="11">
        <f>G28</f>
        <v>460086</v>
      </c>
      <c r="H27" s="11">
        <f>H28</f>
        <v>460086</v>
      </c>
      <c r="I27" s="11">
        <f>I28</f>
        <v>456083</v>
      </c>
      <c r="J27" s="11">
        <f>H27-I27</f>
        <v>4003</v>
      </c>
      <c r="K27" s="11">
        <f>K28</f>
        <v>441195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v>757241</v>
      </c>
      <c r="E28" s="11">
        <v>757241</v>
      </c>
      <c r="F28" s="11">
        <v>460086</v>
      </c>
      <c r="G28" s="11">
        <v>460086</v>
      </c>
      <c r="H28" s="11">
        <v>460086</v>
      </c>
      <c r="I28" s="11">
        <v>456083</v>
      </c>
      <c r="J28" s="11">
        <f>H28-I28</f>
        <v>4003</v>
      </c>
      <c r="K28" s="11">
        <v>441195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v>15000</v>
      </c>
      <c r="E29" s="11">
        <v>15000</v>
      </c>
      <c r="F29" s="11">
        <v>9000</v>
      </c>
      <c r="G29" s="11">
        <v>9000</v>
      </c>
      <c r="H29" s="11">
        <v>9000</v>
      </c>
      <c r="I29" s="11">
        <v>9000</v>
      </c>
      <c r="J29" s="11">
        <f>H29-I29</f>
        <v>0</v>
      </c>
      <c r="K29" s="11">
        <v>9000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f>+D31</f>
        <v>45000</v>
      </c>
      <c r="E30" s="11">
        <f>+E31</f>
        <v>45000</v>
      </c>
      <c r="F30" s="11">
        <f>+F31</f>
        <v>22000</v>
      </c>
      <c r="G30" s="11">
        <f>+G31</f>
        <v>22000</v>
      </c>
      <c r="H30" s="11">
        <f>+H31</f>
        <v>22000</v>
      </c>
      <c r="I30" s="11">
        <f>+I31</f>
        <v>18413</v>
      </c>
      <c r="J30" s="11">
        <f>H30-I30</f>
        <v>3587</v>
      </c>
      <c r="K30" s="11">
        <f>+K31</f>
        <v>18831</v>
      </c>
    </row>
    <row r="31" spans="1:11" s="6" customFormat="1" ht="22.5" x14ac:dyDescent="0.25">
      <c r="A31" s="10" t="s">
        <v>78</v>
      </c>
      <c r="B31" s="10" t="s">
        <v>79</v>
      </c>
      <c r="C31" s="10" t="s">
        <v>80</v>
      </c>
      <c r="D31" s="11">
        <f>D32</f>
        <v>45000</v>
      </c>
      <c r="E31" s="11">
        <f>E32</f>
        <v>45000</v>
      </c>
      <c r="F31" s="11">
        <f>F32</f>
        <v>22000</v>
      </c>
      <c r="G31" s="11">
        <f>G32</f>
        <v>22000</v>
      </c>
      <c r="H31" s="11">
        <f>H32</f>
        <v>22000</v>
      </c>
      <c r="I31" s="11">
        <f>I32</f>
        <v>18413</v>
      </c>
      <c r="J31" s="11">
        <f>H31-I31</f>
        <v>3587</v>
      </c>
      <c r="K31" s="11">
        <f>K32</f>
        <v>18831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45000</v>
      </c>
      <c r="E32" s="11">
        <v>45000</v>
      </c>
      <c r="F32" s="11">
        <v>22000</v>
      </c>
      <c r="G32" s="11">
        <v>22000</v>
      </c>
      <c r="H32" s="11">
        <v>22000</v>
      </c>
      <c r="I32" s="11">
        <v>18413</v>
      </c>
      <c r="J32" s="11">
        <f>H32-I32</f>
        <v>3587</v>
      </c>
      <c r="K32" s="11">
        <v>18831</v>
      </c>
    </row>
    <row r="33" spans="1:11" s="6" customFormat="1" ht="22.5" x14ac:dyDescent="0.25">
      <c r="A33" s="10" t="s">
        <v>84</v>
      </c>
      <c r="B33" s="10" t="s">
        <v>85</v>
      </c>
      <c r="C33" s="10" t="s">
        <v>86</v>
      </c>
      <c r="D33" s="11">
        <f>D34</f>
        <v>135000</v>
      </c>
      <c r="E33" s="11">
        <f>E34</f>
        <v>135000</v>
      </c>
      <c r="F33" s="11">
        <f>F34</f>
        <v>65000</v>
      </c>
      <c r="G33" s="11">
        <f>G34</f>
        <v>65000</v>
      </c>
      <c r="H33" s="11">
        <f>H34</f>
        <v>65000</v>
      </c>
      <c r="I33" s="11">
        <f>I34</f>
        <v>38806</v>
      </c>
      <c r="J33" s="11">
        <f>H33-I33</f>
        <v>26194</v>
      </c>
      <c r="K33" s="11">
        <f>K34</f>
        <v>26897</v>
      </c>
    </row>
    <row r="34" spans="1:11" s="6" customFormat="1" ht="22.5" x14ac:dyDescent="0.25">
      <c r="A34" s="10" t="s">
        <v>87</v>
      </c>
      <c r="B34" s="10" t="s">
        <v>88</v>
      </c>
      <c r="C34" s="10" t="s">
        <v>89</v>
      </c>
      <c r="D34" s="11">
        <f>D35+D36</f>
        <v>135000</v>
      </c>
      <c r="E34" s="11">
        <f>E35+E36</f>
        <v>135000</v>
      </c>
      <c r="F34" s="11">
        <f>F35+F36</f>
        <v>65000</v>
      </c>
      <c r="G34" s="11">
        <f>G35+G36</f>
        <v>65000</v>
      </c>
      <c r="H34" s="11">
        <f>H35+H36</f>
        <v>65000</v>
      </c>
      <c r="I34" s="11">
        <f>I35+I36</f>
        <v>38806</v>
      </c>
      <c r="J34" s="11">
        <f>H34-I34</f>
        <v>26194</v>
      </c>
      <c r="K34" s="11">
        <f>K35+K36</f>
        <v>26897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v>118000</v>
      </c>
      <c r="E35" s="11">
        <v>118000</v>
      </c>
      <c r="F35" s="11">
        <v>55000</v>
      </c>
      <c r="G35" s="11">
        <v>55000</v>
      </c>
      <c r="H35" s="11">
        <v>55000</v>
      </c>
      <c r="I35" s="11">
        <v>28806</v>
      </c>
      <c r="J35" s="11">
        <f>H35-I35</f>
        <v>26194</v>
      </c>
      <c r="K35" s="11">
        <v>26668</v>
      </c>
    </row>
    <row r="36" spans="1:11" s="6" customFormat="1" x14ac:dyDescent="0.25">
      <c r="A36" s="10" t="s">
        <v>93</v>
      </c>
      <c r="B36" s="10" t="s">
        <v>94</v>
      </c>
      <c r="C36" s="10" t="s">
        <v>95</v>
      </c>
      <c r="D36" s="11">
        <v>17000</v>
      </c>
      <c r="E36" s="11">
        <v>17000</v>
      </c>
      <c r="F36" s="11">
        <v>10000</v>
      </c>
      <c r="G36" s="11">
        <v>10000</v>
      </c>
      <c r="H36" s="11">
        <v>10000</v>
      </c>
      <c r="I36" s="11">
        <v>10000</v>
      </c>
      <c r="J36" s="11">
        <f>H36-I36</f>
        <v>0</v>
      </c>
      <c r="K36" s="11">
        <v>229</v>
      </c>
    </row>
    <row r="37" spans="1:11" s="6" customFormat="1" ht="33" x14ac:dyDescent="0.25">
      <c r="A37" s="10" t="s">
        <v>96</v>
      </c>
      <c r="B37" s="10" t="s">
        <v>97</v>
      </c>
      <c r="C37" s="10" t="s">
        <v>98</v>
      </c>
      <c r="D37" s="11">
        <f>+D38+D40</f>
        <v>726000</v>
      </c>
      <c r="E37" s="11">
        <f>+E38+E40</f>
        <v>726000</v>
      </c>
      <c r="F37" s="11">
        <f>+F38+F40</f>
        <v>337000</v>
      </c>
      <c r="G37" s="11">
        <f>+G38+G40</f>
        <v>337000</v>
      </c>
      <c r="H37" s="11">
        <f>+H38+H40</f>
        <v>337000</v>
      </c>
      <c r="I37" s="11">
        <f>+I38+I40</f>
        <v>322605</v>
      </c>
      <c r="J37" s="11">
        <f>H37-I37</f>
        <v>14395</v>
      </c>
      <c r="K37" s="11">
        <f>+K38+K40</f>
        <v>309250</v>
      </c>
    </row>
    <row r="38" spans="1:11" s="6" customFormat="1" ht="22.5" x14ac:dyDescent="0.25">
      <c r="A38" s="10" t="s">
        <v>99</v>
      </c>
      <c r="B38" s="10" t="s">
        <v>100</v>
      </c>
      <c r="C38" s="10" t="s">
        <v>101</v>
      </c>
      <c r="D38" s="11">
        <f>D39</f>
        <v>688000</v>
      </c>
      <c r="E38" s="11">
        <f>E39</f>
        <v>688000</v>
      </c>
      <c r="F38" s="11">
        <f>F39</f>
        <v>334000</v>
      </c>
      <c r="G38" s="11">
        <f>G39</f>
        <v>334000</v>
      </c>
      <c r="H38" s="11">
        <f>H39</f>
        <v>334000</v>
      </c>
      <c r="I38" s="11">
        <f>I39</f>
        <v>320413</v>
      </c>
      <c r="J38" s="11">
        <f>H38-I38</f>
        <v>13587</v>
      </c>
      <c r="K38" s="11">
        <f>K39</f>
        <v>307058</v>
      </c>
    </row>
    <row r="39" spans="1:11" s="6" customFormat="1" x14ac:dyDescent="0.25">
      <c r="A39" s="10" t="s">
        <v>102</v>
      </c>
      <c r="B39" s="10" t="s">
        <v>103</v>
      </c>
      <c r="C39" s="10" t="s">
        <v>104</v>
      </c>
      <c r="D39" s="11">
        <v>688000</v>
      </c>
      <c r="E39" s="11">
        <v>688000</v>
      </c>
      <c r="F39" s="11">
        <v>334000</v>
      </c>
      <c r="G39" s="11">
        <v>334000</v>
      </c>
      <c r="H39" s="11">
        <v>334000</v>
      </c>
      <c r="I39" s="11">
        <v>320413</v>
      </c>
      <c r="J39" s="11">
        <f>H39-I39</f>
        <v>13587</v>
      </c>
      <c r="K39" s="11">
        <v>307058</v>
      </c>
    </row>
    <row r="40" spans="1:11" s="6" customFormat="1" ht="22.5" x14ac:dyDescent="0.25">
      <c r="A40" s="10" t="s">
        <v>105</v>
      </c>
      <c r="B40" s="10" t="s">
        <v>106</v>
      </c>
      <c r="C40" s="10" t="s">
        <v>107</v>
      </c>
      <c r="D40" s="11">
        <f>D41</f>
        <v>38000</v>
      </c>
      <c r="E40" s="11">
        <f>E41</f>
        <v>38000</v>
      </c>
      <c r="F40" s="11">
        <f>F41</f>
        <v>3000</v>
      </c>
      <c r="G40" s="11">
        <f>G41</f>
        <v>3000</v>
      </c>
      <c r="H40" s="11">
        <f>H41</f>
        <v>3000</v>
      </c>
      <c r="I40" s="11">
        <f>I41</f>
        <v>2192</v>
      </c>
      <c r="J40" s="11">
        <f>H40-I40</f>
        <v>808</v>
      </c>
      <c r="K40" s="11">
        <f>K41</f>
        <v>2192</v>
      </c>
    </row>
    <row r="41" spans="1:11" s="6" customFormat="1" x14ac:dyDescent="0.25">
      <c r="A41" s="10" t="s">
        <v>108</v>
      </c>
      <c r="B41" s="10" t="s">
        <v>109</v>
      </c>
      <c r="C41" s="10" t="s">
        <v>110</v>
      </c>
      <c r="D41" s="11">
        <v>38000</v>
      </c>
      <c r="E41" s="11">
        <v>38000</v>
      </c>
      <c r="F41" s="11">
        <v>3000</v>
      </c>
      <c r="G41" s="11">
        <v>3000</v>
      </c>
      <c r="H41" s="11">
        <v>3000</v>
      </c>
      <c r="I41" s="11">
        <v>2192</v>
      </c>
      <c r="J41" s="11">
        <f>H41-I41</f>
        <v>808</v>
      </c>
      <c r="K41" s="11">
        <v>2192</v>
      </c>
    </row>
    <row r="42" spans="1:11" s="6" customFormat="1" ht="33" x14ac:dyDescent="0.25">
      <c r="A42" s="10" t="s">
        <v>111</v>
      </c>
      <c r="B42" s="10" t="s">
        <v>112</v>
      </c>
      <c r="C42" s="10" t="s">
        <v>113</v>
      </c>
      <c r="D42" s="11">
        <f>D43</f>
        <v>737880</v>
      </c>
      <c r="E42" s="11">
        <f>E43</f>
        <v>737880</v>
      </c>
      <c r="F42" s="11">
        <f>F43</f>
        <v>622880</v>
      </c>
      <c r="G42" s="11">
        <f>G43</f>
        <v>622880</v>
      </c>
      <c r="H42" s="11">
        <f>H43</f>
        <v>622880</v>
      </c>
      <c r="I42" s="11">
        <f>I43</f>
        <v>595898</v>
      </c>
      <c r="J42" s="11">
        <f>H42-I42</f>
        <v>26982</v>
      </c>
      <c r="K42" s="11">
        <f>K43</f>
        <v>147138</v>
      </c>
    </row>
    <row r="43" spans="1:11" s="6" customFormat="1" ht="22.5" x14ac:dyDescent="0.25">
      <c r="A43" s="10" t="s">
        <v>114</v>
      </c>
      <c r="B43" s="10" t="s">
        <v>115</v>
      </c>
      <c r="C43" s="10" t="s">
        <v>116</v>
      </c>
      <c r="D43" s="11">
        <f>+D44+D46</f>
        <v>737880</v>
      </c>
      <c r="E43" s="11">
        <f>+E44+E46</f>
        <v>737880</v>
      </c>
      <c r="F43" s="11">
        <f>+F44+F46</f>
        <v>622880</v>
      </c>
      <c r="G43" s="11">
        <f>+G44+G46</f>
        <v>622880</v>
      </c>
      <c r="H43" s="11">
        <f>+H44+H46</f>
        <v>622880</v>
      </c>
      <c r="I43" s="11">
        <f>+I44+I46</f>
        <v>595898</v>
      </c>
      <c r="J43" s="11">
        <f>H43-I43</f>
        <v>26982</v>
      </c>
      <c r="K43" s="11">
        <f>+K44+K46</f>
        <v>147138</v>
      </c>
    </row>
    <row r="44" spans="1:11" s="6" customFormat="1" ht="22.5" x14ac:dyDescent="0.25">
      <c r="A44" s="10" t="s">
        <v>117</v>
      </c>
      <c r="B44" s="10" t="s">
        <v>118</v>
      </c>
      <c r="C44" s="10" t="s">
        <v>119</v>
      </c>
      <c r="D44" s="11">
        <f>D45</f>
        <v>0</v>
      </c>
      <c r="E44" s="11">
        <f>E45</f>
        <v>0</v>
      </c>
      <c r="F44" s="11">
        <f>F45</f>
        <v>0</v>
      </c>
      <c r="G44" s="11">
        <f>G45</f>
        <v>0</v>
      </c>
      <c r="H44" s="11">
        <f>H45</f>
        <v>0</v>
      </c>
      <c r="I44" s="11">
        <f>I45</f>
        <v>0</v>
      </c>
      <c r="J44" s="11">
        <f>H44-I44</f>
        <v>0</v>
      </c>
      <c r="K44" s="11">
        <f>K45</f>
        <v>810</v>
      </c>
    </row>
    <row r="45" spans="1:11" s="6" customFormat="1" x14ac:dyDescent="0.25">
      <c r="A45" s="10" t="s">
        <v>120</v>
      </c>
      <c r="B45" s="10" t="s">
        <v>121</v>
      </c>
      <c r="C45" s="10" t="s">
        <v>122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f>H45-I45</f>
        <v>0</v>
      </c>
      <c r="K45" s="11">
        <v>810</v>
      </c>
    </row>
    <row r="46" spans="1:11" s="6" customFormat="1" ht="22.5" x14ac:dyDescent="0.25">
      <c r="A46" s="10" t="s">
        <v>123</v>
      </c>
      <c r="B46" s="10" t="s">
        <v>124</v>
      </c>
      <c r="C46" s="10" t="s">
        <v>125</v>
      </c>
      <c r="D46" s="11">
        <v>737880</v>
      </c>
      <c r="E46" s="11">
        <v>737880</v>
      </c>
      <c r="F46" s="11">
        <v>622880</v>
      </c>
      <c r="G46" s="11">
        <v>622880</v>
      </c>
      <c r="H46" s="11">
        <v>622880</v>
      </c>
      <c r="I46" s="11">
        <v>595898</v>
      </c>
      <c r="J46" s="11">
        <f>H46-I46</f>
        <v>26982</v>
      </c>
      <c r="K46" s="11">
        <v>146328</v>
      </c>
    </row>
    <row r="47" spans="1:11" s="6" customFormat="1" ht="22.5" x14ac:dyDescent="0.25">
      <c r="A47" s="10" t="s">
        <v>126</v>
      </c>
      <c r="B47" s="10" t="s">
        <v>127</v>
      </c>
      <c r="C47" s="10" t="s">
        <v>128</v>
      </c>
      <c r="D47" s="11">
        <f>+D48</f>
        <v>1905151</v>
      </c>
      <c r="E47" s="11">
        <f>+E48</f>
        <v>1905151</v>
      </c>
      <c r="F47" s="11">
        <f>+F48</f>
        <v>1758672</v>
      </c>
      <c r="G47" s="11">
        <f>+G48</f>
        <v>1758672</v>
      </c>
      <c r="H47" s="11">
        <f>+H48</f>
        <v>1758672</v>
      </c>
      <c r="I47" s="11">
        <f>+I48</f>
        <v>1693098</v>
      </c>
      <c r="J47" s="11">
        <f>H47-I47</f>
        <v>65574</v>
      </c>
      <c r="K47" s="11">
        <f>+K48</f>
        <v>112272</v>
      </c>
    </row>
    <row r="48" spans="1:11" s="6" customFormat="1" ht="22.5" x14ac:dyDescent="0.25">
      <c r="A48" s="10" t="s">
        <v>129</v>
      </c>
      <c r="B48" s="10" t="s">
        <v>130</v>
      </c>
      <c r="C48" s="10" t="s">
        <v>131</v>
      </c>
      <c r="D48" s="11">
        <f>D49</f>
        <v>1905151</v>
      </c>
      <c r="E48" s="11">
        <f>E49</f>
        <v>1905151</v>
      </c>
      <c r="F48" s="11">
        <f>F49</f>
        <v>1758672</v>
      </c>
      <c r="G48" s="11">
        <f>G49</f>
        <v>1758672</v>
      </c>
      <c r="H48" s="11">
        <f>H49</f>
        <v>1758672</v>
      </c>
      <c r="I48" s="11">
        <f>I49</f>
        <v>1693098</v>
      </c>
      <c r="J48" s="11">
        <f>H48-I48</f>
        <v>65574</v>
      </c>
      <c r="K48" s="11">
        <f>K49</f>
        <v>112272</v>
      </c>
    </row>
    <row r="49" spans="1:12" s="6" customFormat="1" ht="22.5" x14ac:dyDescent="0.25">
      <c r="A49" s="10" t="s">
        <v>132</v>
      </c>
      <c r="B49" s="10" t="s">
        <v>133</v>
      </c>
      <c r="C49" s="10" t="s">
        <v>134</v>
      </c>
      <c r="D49" s="11">
        <f>D50</f>
        <v>1905151</v>
      </c>
      <c r="E49" s="11">
        <f>E50</f>
        <v>1905151</v>
      </c>
      <c r="F49" s="11">
        <f>F50</f>
        <v>1758672</v>
      </c>
      <c r="G49" s="11">
        <f>G50</f>
        <v>1758672</v>
      </c>
      <c r="H49" s="11">
        <f>H50</f>
        <v>1758672</v>
      </c>
      <c r="I49" s="11">
        <f>I50</f>
        <v>1693098</v>
      </c>
      <c r="J49" s="11">
        <f>H49-I49</f>
        <v>65574</v>
      </c>
      <c r="K49" s="11">
        <f>K50</f>
        <v>112272</v>
      </c>
    </row>
    <row r="50" spans="1:12" s="6" customFormat="1" x14ac:dyDescent="0.25">
      <c r="A50" s="10" t="s">
        <v>135</v>
      </c>
      <c r="B50" s="10" t="s">
        <v>136</v>
      </c>
      <c r="C50" s="10" t="s">
        <v>137</v>
      </c>
      <c r="D50" s="11">
        <v>1905151</v>
      </c>
      <c r="E50" s="11">
        <v>1905151</v>
      </c>
      <c r="F50" s="11">
        <v>1758672</v>
      </c>
      <c r="G50" s="11">
        <v>1758672</v>
      </c>
      <c r="H50" s="11">
        <v>1758672</v>
      </c>
      <c r="I50" s="11">
        <v>1693098</v>
      </c>
      <c r="J50" s="11">
        <f>H50-I50</f>
        <v>65574</v>
      </c>
      <c r="K50" s="11">
        <v>112272</v>
      </c>
    </row>
    <row r="51" spans="1:12" s="6" customFormat="1" x14ac:dyDescent="0.25">
      <c r="A51" s="10" t="s">
        <v>138</v>
      </c>
      <c r="B51" s="10" t="s">
        <v>139</v>
      </c>
      <c r="C51" s="10" t="s">
        <v>140</v>
      </c>
      <c r="D51" s="11">
        <v>0</v>
      </c>
      <c r="E51" s="11">
        <v>-1618672</v>
      </c>
      <c r="F51" s="11">
        <v>-1618672</v>
      </c>
      <c r="G51" s="11">
        <v>0</v>
      </c>
      <c r="H51" s="11">
        <v>0</v>
      </c>
      <c r="I51" s="11">
        <v>1387</v>
      </c>
      <c r="J51" s="11">
        <f>H51-I51</f>
        <v>-1387</v>
      </c>
      <c r="K51" s="11">
        <v>0</v>
      </c>
    </row>
    <row r="52" spans="1:12" s="6" customFormat="1" x14ac:dyDescent="0.25">
      <c r="A52" s="10" t="s">
        <v>141</v>
      </c>
      <c r="B52" s="10" t="s">
        <v>142</v>
      </c>
      <c r="C52" s="10" t="s">
        <v>143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1387</v>
      </c>
      <c r="J52" s="11">
        <f>H52-I52</f>
        <v>-1387</v>
      </c>
      <c r="K52" s="11">
        <v>0</v>
      </c>
    </row>
    <row r="53" spans="1:12" s="6" customFormat="1" x14ac:dyDescent="0.25">
      <c r="A53" s="10" t="s">
        <v>144</v>
      </c>
      <c r="B53" s="10" t="s">
        <v>145</v>
      </c>
      <c r="C53" s="10" t="s">
        <v>146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1387</v>
      </c>
      <c r="J53" s="11">
        <f>H53-I53</f>
        <v>-1387</v>
      </c>
      <c r="K53" s="11">
        <v>0</v>
      </c>
    </row>
    <row r="54" spans="1:12" s="6" customFormat="1" x14ac:dyDescent="0.25">
      <c r="A54" s="10" t="s">
        <v>147</v>
      </c>
      <c r="B54" s="10" t="s">
        <v>148</v>
      </c>
      <c r="C54" s="10" t="s">
        <v>149</v>
      </c>
      <c r="D54" s="11">
        <v>0</v>
      </c>
      <c r="E54" s="11">
        <v>-1618672</v>
      </c>
      <c r="F54" s="11">
        <v>-1618672</v>
      </c>
      <c r="G54" s="11">
        <v>0</v>
      </c>
      <c r="H54" s="11">
        <v>0</v>
      </c>
      <c r="I54" s="11">
        <v>0</v>
      </c>
      <c r="J54" s="11">
        <f>H54-I54</f>
        <v>0</v>
      </c>
      <c r="K54" s="11">
        <v>0</v>
      </c>
    </row>
    <row r="55" spans="1:12" s="6" customFormat="1" x14ac:dyDescent="0.25">
      <c r="A55" s="10" t="s">
        <v>150</v>
      </c>
      <c r="B55" s="10" t="s">
        <v>151</v>
      </c>
      <c r="C55" s="10" t="s">
        <v>152</v>
      </c>
      <c r="D55" s="11">
        <v>0</v>
      </c>
      <c r="E55" s="11">
        <v>-1618672</v>
      </c>
      <c r="F55" s="11">
        <v>-1618672</v>
      </c>
      <c r="G55" s="11">
        <v>0</v>
      </c>
      <c r="H55" s="11">
        <v>0</v>
      </c>
      <c r="I55" s="11">
        <v>0</v>
      </c>
      <c r="J55" s="11">
        <f>H55-I55</f>
        <v>0</v>
      </c>
      <c r="K55" s="11">
        <v>0</v>
      </c>
    </row>
    <row r="56" spans="1:12" s="6" customFormat="1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</row>
    <row r="57" spans="1:12" x14ac:dyDescent="0.25">
      <c r="A57" s="13" t="s">
        <v>153</v>
      </c>
      <c r="B57" s="13"/>
      <c r="C57" s="13"/>
      <c r="D57" s="13"/>
      <c r="E57" s="13"/>
      <c r="F57" s="13"/>
      <c r="G57" s="13"/>
      <c r="H57" s="13"/>
      <c r="I57" s="13" t="s">
        <v>155</v>
      </c>
      <c r="J57" s="13"/>
      <c r="K57" s="13"/>
      <c r="L57" s="13"/>
    </row>
    <row r="58" spans="1:12" x14ac:dyDescent="0.25">
      <c r="A58" s="3" t="s">
        <v>154</v>
      </c>
      <c r="B58" s="3"/>
      <c r="C58" s="3"/>
      <c r="D58" s="3"/>
      <c r="E58" s="3"/>
      <c r="F58" s="3"/>
      <c r="G58" s="3"/>
      <c r="H58" s="3"/>
      <c r="I58" s="3" t="s">
        <v>156</v>
      </c>
      <c r="J58" s="3"/>
      <c r="K58" s="3"/>
      <c r="L58" s="3"/>
    </row>
    <row r="113" spans="1:20" x14ac:dyDescent="0.25">
      <c r="A113" s="12"/>
      <c r="B113" s="12"/>
      <c r="C113" s="12"/>
      <c r="D113" s="12"/>
      <c r="I113" s="12"/>
      <c r="J113" s="12"/>
      <c r="K113" s="12"/>
      <c r="L113" s="12"/>
      <c r="Q113" s="12"/>
      <c r="R113" s="12"/>
      <c r="S113" s="12"/>
      <c r="T113" s="12"/>
    </row>
  </sheetData>
  <mergeCells count="23">
    <mergeCell ref="K9:K10"/>
    <mergeCell ref="A57:D57"/>
    <mergeCell ref="A58:D58"/>
    <mergeCell ref="E57:H57"/>
    <mergeCell ref="E58:H58"/>
    <mergeCell ref="I57:L57"/>
    <mergeCell ref="I58:L5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2017-07-26T08:03:20Z</dcterms:created>
  <dcterms:modified xsi:type="dcterms:W3CDTF">2017-07-26T08:03:22Z</dcterms:modified>
</cp:coreProperties>
</file>