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O13" i="1"/>
  <c r="Q13" i="1" s="1"/>
  <c r="D14" i="1"/>
  <c r="O14" i="1"/>
  <c r="Q14" i="1" s="1"/>
  <c r="D15" i="1"/>
  <c r="O15" i="1"/>
  <c r="Q15" i="1" s="1"/>
  <c r="D16" i="1"/>
  <c r="O16" i="1"/>
  <c r="Q16" i="1"/>
  <c r="E17" i="1"/>
  <c r="F17" i="1"/>
  <c r="D17" i="1" s="1"/>
  <c r="G17" i="1"/>
  <c r="G32" i="1" s="1"/>
  <c r="H17" i="1"/>
  <c r="I17" i="1"/>
  <c r="J17" i="1"/>
  <c r="K17" i="1"/>
  <c r="L17" i="1"/>
  <c r="M17" i="1"/>
  <c r="N17" i="1"/>
  <c r="O17" i="1"/>
  <c r="Q17" i="1" s="1"/>
  <c r="P17" i="1"/>
  <c r="R17" i="1"/>
  <c r="D18" i="1"/>
  <c r="O18" i="1"/>
  <c r="Q18" i="1" s="1"/>
  <c r="D19" i="1"/>
  <c r="O19" i="1"/>
  <c r="Q19" i="1" s="1"/>
  <c r="E20" i="1"/>
  <c r="F20" i="1"/>
  <c r="F31" i="1" s="1"/>
  <c r="F32" i="1" s="1"/>
  <c r="G20" i="1"/>
  <c r="G31" i="1" s="1"/>
  <c r="H20" i="1"/>
  <c r="I20" i="1"/>
  <c r="J20" i="1"/>
  <c r="J31" i="1" s="1"/>
  <c r="J32" i="1" s="1"/>
  <c r="K20" i="1"/>
  <c r="K31" i="1" s="1"/>
  <c r="L20" i="1"/>
  <c r="M20" i="1"/>
  <c r="N20" i="1"/>
  <c r="N31" i="1" s="1"/>
  <c r="N32" i="1" s="1"/>
  <c r="P20" i="1"/>
  <c r="R20" i="1"/>
  <c r="R31" i="1" s="1"/>
  <c r="R32" i="1" s="1"/>
  <c r="D21" i="1"/>
  <c r="O21" i="1"/>
  <c r="Q21" i="1" s="1"/>
  <c r="D22" i="1"/>
  <c r="O22" i="1"/>
  <c r="Q22" i="1" s="1"/>
  <c r="D23" i="1"/>
  <c r="O23" i="1"/>
  <c r="Q23" i="1" s="1"/>
  <c r="D24" i="1"/>
  <c r="O24" i="1"/>
  <c r="Q24" i="1"/>
  <c r="D25" i="1"/>
  <c r="O25" i="1"/>
  <c r="Q25" i="1"/>
  <c r="D26" i="1"/>
  <c r="O26" i="1"/>
  <c r="Q26" i="1" s="1"/>
  <c r="D27" i="1"/>
  <c r="O27" i="1"/>
  <c r="Q27" i="1" s="1"/>
  <c r="D28" i="1"/>
  <c r="O28" i="1"/>
  <c r="Q28" i="1"/>
  <c r="D29" i="1"/>
  <c r="O29" i="1"/>
  <c r="Q29" i="1"/>
  <c r="D30" i="1"/>
  <c r="O30" i="1"/>
  <c r="Q30" i="1" s="1"/>
  <c r="E31" i="1"/>
  <c r="E32" i="1" s="1"/>
  <c r="H31" i="1"/>
  <c r="H32" i="1" s="1"/>
  <c r="I31" i="1"/>
  <c r="I32" i="1" s="1"/>
  <c r="L31" i="1"/>
  <c r="M31" i="1"/>
  <c r="M32" i="1" s="1"/>
  <c r="P31" i="1"/>
  <c r="P32" i="1" s="1"/>
  <c r="D32" i="1" l="1"/>
  <c r="O31" i="1"/>
  <c r="Q31" i="1"/>
  <c r="K32" i="1"/>
  <c r="D31" i="1"/>
  <c r="L32" i="1"/>
  <c r="O32" i="1" s="1"/>
  <c r="O20" i="1"/>
  <c r="Q20" i="1" s="1"/>
  <c r="D20" i="1"/>
  <c r="Q32" i="1" l="1"/>
</calcChain>
</file>

<file path=xl/sharedStrings.xml><?xml version="1.0" encoding="utf-8"?>
<sst xmlns="http://schemas.openxmlformats.org/spreadsheetml/2006/main" count="123" uniqueCount="87">
  <si>
    <t>JUDETUL  VASLUI</t>
  </si>
  <si>
    <t>COMUNA COROIESTI</t>
  </si>
  <si>
    <t>NR................/...........2011</t>
  </si>
  <si>
    <t>Biroul contabilitate</t>
  </si>
  <si>
    <t xml:space="preserve"> Cod 27</t>
  </si>
  <si>
    <t>Anexa 35a -  cod 27 - SITUATIA ACTIVELOR FIXE AMORTIZABILE</t>
  </si>
  <si>
    <t>Trimestrul: 4, Anul: 2016</t>
  </si>
  <si>
    <t>Denumirea activelor fixe</t>
  </si>
  <si>
    <t>A</t>
  </si>
  <si>
    <t>Nr. rând</t>
  </si>
  <si>
    <t>B</t>
  </si>
  <si>
    <t>Reduceri</t>
  </si>
  <si>
    <t>Total din care</t>
  </si>
  <si>
    <t>10=11+12+13+14+15+16</t>
  </si>
  <si>
    <t>diferenţe din reevaluare**)</t>
  </si>
  <si>
    <t>eliminare amortizare***)</t>
  </si>
  <si>
    <t>dezmembrări şi casări</t>
  </si>
  <si>
    <t>transferuri/ cu titlu gratuit</t>
  </si>
  <si>
    <t>vânzări</t>
  </si>
  <si>
    <t>alte căi</t>
  </si>
  <si>
    <t>Sold la sfârşitul anului</t>
  </si>
  <si>
    <t>17=3+4-10</t>
  </si>
  <si>
    <t>Ajustări de valoare (amortizări şi ajustări pentru depreciere)</t>
  </si>
  <si>
    <t>Sold la începutul anului</t>
  </si>
  <si>
    <t>Creşteri</t>
  </si>
  <si>
    <t>21=18+19-20</t>
  </si>
  <si>
    <t>Valoarea  contabilă netă, din care:</t>
  </si>
  <si>
    <t>Domeniul privat al statului</t>
  </si>
  <si>
    <t>22=17-21-23-24</t>
  </si>
  <si>
    <t>Domeniul privat al UAT</t>
  </si>
  <si>
    <t>23=17-21-22-24</t>
  </si>
  <si>
    <t>Proprietatea privată a instituţiei publice</t>
  </si>
  <si>
    <t>24=17-21-22-23</t>
  </si>
  <si>
    <t>1</t>
  </si>
  <si>
    <t>ACTIVE FIXE NECORPORALE</t>
  </si>
  <si>
    <t>01</t>
  </si>
  <si>
    <t>=</t>
  </si>
  <si>
    <t>2</t>
  </si>
  <si>
    <t>Cheltuieli de dezvoltare (ct.2030000)</t>
  </si>
  <si>
    <t>02</t>
  </si>
  <si>
    <t>3</t>
  </si>
  <si>
    <t>Concesiuni, brevete,licenţe,mărci comerciale,drepturi şi active similare (ct.2050000)</t>
  </si>
  <si>
    <t>03</t>
  </si>
  <si>
    <t>4</t>
  </si>
  <si>
    <t>Alte active fixe necorporale (ct.2080100, 2080200)</t>
  </si>
  <si>
    <t>04</t>
  </si>
  <si>
    <t>5</t>
  </si>
  <si>
    <t>TOTAL (rd. 02+03+04)</t>
  </si>
  <si>
    <t>05</t>
  </si>
  <si>
    <t>6</t>
  </si>
  <si>
    <t>ACTIVE FIXE CORPORALE</t>
  </si>
  <si>
    <t>06</t>
  </si>
  <si>
    <t>7</t>
  </si>
  <si>
    <t>Amenajări la terenuri (ct.2110200)</t>
  </si>
  <si>
    <t>07</t>
  </si>
  <si>
    <t>8</t>
  </si>
  <si>
    <t>Construcţii (ct.2120000) (rd.08 = de la rd.09 la rd.16) din care:</t>
  </si>
  <si>
    <t>08</t>
  </si>
  <si>
    <t>9</t>
  </si>
  <si>
    <t xml:space="preserve">  - drumuri publice, exclusiv poduri, podeţe, pasarele şi viaducte şi tunele</t>
  </si>
  <si>
    <t>09</t>
  </si>
  <si>
    <t>10</t>
  </si>
  <si>
    <t xml:space="preserve">  - drumuri industriale agricole</t>
  </si>
  <si>
    <t>11</t>
  </si>
  <si>
    <t xml:space="preserve">  - infrastructură pentru transport feroviar exclusiv poduri, podeţe, pasarele şi viaducte şi tunele</t>
  </si>
  <si>
    <t>12</t>
  </si>
  <si>
    <t xml:space="preserve">  - poduri, podeţe, pasarele şi viaducte pentru transporturi feroviare şi rutiere; viaducte</t>
  </si>
  <si>
    <t>13</t>
  </si>
  <si>
    <t xml:space="preserve">  - tunele</t>
  </si>
  <si>
    <t>14</t>
  </si>
  <si>
    <t xml:space="preserve">  - piste pentru aeroporturi şi platforme de staţionare pentru avioane şi autovehicule; construcţii aeroportuare</t>
  </si>
  <si>
    <t>15</t>
  </si>
  <si>
    <t xml:space="preserve">  - canale pentru navigaţie</t>
  </si>
  <si>
    <t>16</t>
  </si>
  <si>
    <t xml:space="preserve">  - alte active fixe încadrate în grupa construcţii</t>
  </si>
  <si>
    <t>17</t>
  </si>
  <si>
    <t>Instalaţii tehnice, mijloace de transport, animale şi plantaţii  (ct.2130100, 2130200, 2130300, 2130400)</t>
  </si>
  <si>
    <t>18</t>
  </si>
  <si>
    <t>Mobilier, aparatură birotică, echipamente de protecţie a valorilor umane şi materiale şi alte active fixe corporale   (ct. 2140000)</t>
  </si>
  <si>
    <t>19</t>
  </si>
  <si>
    <t>TOTAL (rd.07+08+17+18)</t>
  </si>
  <si>
    <t>20</t>
  </si>
  <si>
    <t>TOTAL ACTIVE FIXE (rd. 05+19)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</si>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</sst>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B1" workbookViewId="0"/>
  </sheetViews>
  <sheetFormatPr defaultRowHeight="15" x14ac:dyDescent="0.25"/>
  <cols>
    <col min="1" max="1" width="3" hidden="1" customWidth="1"/>
    <col min="2" max="2" width="35" customWidth="1"/>
    <col min="3" max="3" width="7.5703125" customWidth="1"/>
    <col min="4" max="18" width="14.42578125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thickBot="1" x14ac:dyDescent="0.3"/>
    <row r="9" spans="1:18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/>
      <c r="F9" s="5"/>
      <c r="G9" s="5"/>
      <c r="H9" s="5"/>
      <c r="I9" s="5"/>
      <c r="J9" s="5"/>
      <c r="K9" s="5" t="s">
        <v>20</v>
      </c>
      <c r="L9" s="5" t="s">
        <v>22</v>
      </c>
      <c r="M9" s="5"/>
      <c r="N9" s="5"/>
      <c r="O9" s="5"/>
      <c r="P9" s="5" t="s">
        <v>26</v>
      </c>
      <c r="Q9" s="5"/>
      <c r="R9" s="5"/>
    </row>
    <row r="10" spans="1:18" s="6" customFormat="1" ht="15.75" thickBot="1" x14ac:dyDescent="0.3">
      <c r="A10" s="5"/>
      <c r="B10" s="5"/>
      <c r="C10" s="5"/>
      <c r="D10" s="5" t="s">
        <v>12</v>
      </c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18</v>
      </c>
      <c r="J10" s="5" t="s">
        <v>19</v>
      </c>
      <c r="K10" s="5"/>
      <c r="L10" s="5" t="s">
        <v>23</v>
      </c>
      <c r="M10" s="5" t="s">
        <v>24</v>
      </c>
      <c r="N10" s="5" t="s">
        <v>11</v>
      </c>
      <c r="O10" s="5" t="s">
        <v>20</v>
      </c>
      <c r="P10" s="5" t="s">
        <v>27</v>
      </c>
      <c r="Q10" s="5" t="s">
        <v>29</v>
      </c>
      <c r="R10" s="5" t="s">
        <v>31</v>
      </c>
    </row>
    <row r="11" spans="1:18" s="6" customFormat="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6" customFormat="1" ht="42.75" thickBot="1" x14ac:dyDescent="0.3">
      <c r="A12" s="5" t="s">
        <v>8</v>
      </c>
      <c r="B12" s="5"/>
      <c r="C12" s="7" t="s">
        <v>10</v>
      </c>
      <c r="D12" s="7" t="s">
        <v>13</v>
      </c>
      <c r="E12" s="7">
        <v>11</v>
      </c>
      <c r="F12" s="7">
        <v>12</v>
      </c>
      <c r="G12" s="7">
        <v>13</v>
      </c>
      <c r="H12" s="7">
        <v>14</v>
      </c>
      <c r="I12" s="7">
        <v>15</v>
      </c>
      <c r="J12" s="7">
        <v>16</v>
      </c>
      <c r="K12" s="7" t="s">
        <v>21</v>
      </c>
      <c r="L12" s="7">
        <v>18</v>
      </c>
      <c r="M12" s="7">
        <v>19</v>
      </c>
      <c r="N12" s="7">
        <v>20</v>
      </c>
      <c r="O12" s="7" t="s">
        <v>25</v>
      </c>
      <c r="P12" s="7" t="s">
        <v>28</v>
      </c>
      <c r="Q12" s="7" t="s">
        <v>30</v>
      </c>
      <c r="R12" s="7" t="s">
        <v>32</v>
      </c>
    </row>
    <row r="13" spans="1:18" s="6" customFormat="1" x14ac:dyDescent="0.25">
      <c r="A13" s="10" t="s">
        <v>33</v>
      </c>
      <c r="B13" s="10" t="s">
        <v>34</v>
      </c>
      <c r="C13" s="10" t="s">
        <v>35</v>
      </c>
      <c r="D13" s="11" t="e">
        <f>E13+F13+G13+H13+I13+J13</f>
        <v>#VALUE!</v>
      </c>
      <c r="E13" s="11" t="s">
        <v>36</v>
      </c>
      <c r="F13" s="11" t="s">
        <v>36</v>
      </c>
      <c r="G13" s="11" t="s">
        <v>36</v>
      </c>
      <c r="H13" s="11" t="s">
        <v>36</v>
      </c>
      <c r="I13" s="11" t="s">
        <v>36</v>
      </c>
      <c r="J13" s="11" t="s">
        <v>36</v>
      </c>
      <c r="K13" s="11" t="s">
        <v>36</v>
      </c>
      <c r="L13" s="11" t="s">
        <v>36</v>
      </c>
      <c r="M13" s="11" t="s">
        <v>36</v>
      </c>
      <c r="N13" s="11" t="s">
        <v>36</v>
      </c>
      <c r="O13" s="11" t="e">
        <f>L13+M13-N13</f>
        <v>#VALUE!</v>
      </c>
      <c r="P13" s="11" t="s">
        <v>36</v>
      </c>
      <c r="Q13" s="11" t="e">
        <f>K13-O13-P13-R13</f>
        <v>#VALUE!</v>
      </c>
      <c r="R13" s="11" t="s">
        <v>36</v>
      </c>
    </row>
    <row r="14" spans="1:18" s="6" customFormat="1" x14ac:dyDescent="0.25">
      <c r="A14" s="10" t="s">
        <v>37</v>
      </c>
      <c r="B14" s="10" t="s">
        <v>38</v>
      </c>
      <c r="C14" s="10" t="s">
        <v>39</v>
      </c>
      <c r="D14" s="11">
        <f>E14+F14+G14+H14+I14+J14</f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>L14+M14-N14</f>
        <v>0</v>
      </c>
      <c r="P14" s="11">
        <v>0</v>
      </c>
      <c r="Q14" s="11">
        <f>K14-O14-P14-R14</f>
        <v>0</v>
      </c>
      <c r="R14" s="11">
        <v>0</v>
      </c>
    </row>
    <row r="15" spans="1:18" s="6" customFormat="1" ht="33" x14ac:dyDescent="0.25">
      <c r="A15" s="10" t="s">
        <v>40</v>
      </c>
      <c r="B15" s="10" t="s">
        <v>41</v>
      </c>
      <c r="C15" s="10" t="s">
        <v>42</v>
      </c>
      <c r="D15" s="11">
        <f>E15+F15+G15+H15+I15+J15</f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>L15+M15-N15</f>
        <v>0</v>
      </c>
      <c r="P15" s="11">
        <v>0</v>
      </c>
      <c r="Q15" s="11">
        <f>K15-O15-P15-R15</f>
        <v>0</v>
      </c>
      <c r="R15" s="11">
        <v>0</v>
      </c>
    </row>
    <row r="16" spans="1:18" s="6" customFormat="1" ht="22.5" x14ac:dyDescent="0.25">
      <c r="A16" s="10" t="s">
        <v>43</v>
      </c>
      <c r="B16" s="10" t="s">
        <v>44</v>
      </c>
      <c r="C16" s="10" t="s">
        <v>45</v>
      </c>
      <c r="D16" s="11">
        <f>E16+F16+G16+H16+I16+J16</f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2480</v>
      </c>
      <c r="L16" s="11">
        <v>964</v>
      </c>
      <c r="M16" s="11">
        <v>827</v>
      </c>
      <c r="N16" s="11">
        <v>0</v>
      </c>
      <c r="O16" s="11">
        <f>L16+M16-N16</f>
        <v>1791</v>
      </c>
      <c r="P16" s="11">
        <v>0</v>
      </c>
      <c r="Q16" s="11">
        <f>K16-O16-P16-R16</f>
        <v>689</v>
      </c>
      <c r="R16" s="11">
        <v>0</v>
      </c>
    </row>
    <row r="17" spans="1:18" s="6" customFormat="1" x14ac:dyDescent="0.25">
      <c r="A17" s="10" t="s">
        <v>46</v>
      </c>
      <c r="B17" s="10" t="s">
        <v>47</v>
      </c>
      <c r="C17" s="10" t="s">
        <v>48</v>
      </c>
      <c r="D17" s="11">
        <f>E17+F17+G17+H17+I17+J17</f>
        <v>0</v>
      </c>
      <c r="E17" s="11">
        <f>E14+E15+E16</f>
        <v>0</v>
      </c>
      <c r="F17" s="11">
        <f>F14+F15+F16</f>
        <v>0</v>
      </c>
      <c r="G17" s="11">
        <f>G14+G15+G16</f>
        <v>0</v>
      </c>
      <c r="H17" s="11">
        <f>H14+H15+H16</f>
        <v>0</v>
      </c>
      <c r="I17" s="11">
        <f>I14+I15+I16</f>
        <v>0</v>
      </c>
      <c r="J17" s="11">
        <f>J14+J15+J16</f>
        <v>0</v>
      </c>
      <c r="K17" s="11">
        <f>K14+K15+K16</f>
        <v>2480</v>
      </c>
      <c r="L17" s="11">
        <f>L14+L15+L16</f>
        <v>964</v>
      </c>
      <c r="M17" s="11">
        <f>M14+M15+M16</f>
        <v>827</v>
      </c>
      <c r="N17" s="11">
        <f>N14+N15+N16</f>
        <v>0</v>
      </c>
      <c r="O17" s="11">
        <f>L17+M17-N17</f>
        <v>1791</v>
      </c>
      <c r="P17" s="11">
        <f>P14+P15+P16</f>
        <v>0</v>
      </c>
      <c r="Q17" s="11">
        <f>K17-O17-P17-R17</f>
        <v>689</v>
      </c>
      <c r="R17" s="11">
        <f>R14+R15+R16</f>
        <v>0</v>
      </c>
    </row>
    <row r="18" spans="1:18" s="6" customFormat="1" x14ac:dyDescent="0.25">
      <c r="A18" s="10" t="s">
        <v>49</v>
      </c>
      <c r="B18" s="10" t="s">
        <v>50</v>
      </c>
      <c r="C18" s="10" t="s">
        <v>51</v>
      </c>
      <c r="D18" s="11" t="e">
        <f>E18+F18+G18+H18+I18+J18</f>
        <v>#VALUE!</v>
      </c>
      <c r="E18" s="11" t="s">
        <v>36</v>
      </c>
      <c r="F18" s="11" t="s">
        <v>36</v>
      </c>
      <c r="G18" s="11" t="s">
        <v>36</v>
      </c>
      <c r="H18" s="11" t="s">
        <v>36</v>
      </c>
      <c r="I18" s="11" t="s">
        <v>36</v>
      </c>
      <c r="J18" s="11" t="s">
        <v>36</v>
      </c>
      <c r="K18" s="11" t="s">
        <v>36</v>
      </c>
      <c r="L18" s="11" t="s">
        <v>36</v>
      </c>
      <c r="M18" s="11" t="s">
        <v>36</v>
      </c>
      <c r="N18" s="11" t="s">
        <v>36</v>
      </c>
      <c r="O18" s="11" t="e">
        <f>L18+M18-N18</f>
        <v>#VALUE!</v>
      </c>
      <c r="P18" s="11" t="s">
        <v>36</v>
      </c>
      <c r="Q18" s="11" t="e">
        <f>K18-O18-P18-R18</f>
        <v>#VALUE!</v>
      </c>
      <c r="R18" s="11" t="s">
        <v>36</v>
      </c>
    </row>
    <row r="19" spans="1:18" s="6" customFormat="1" x14ac:dyDescent="0.25">
      <c r="A19" s="10" t="s">
        <v>52</v>
      </c>
      <c r="B19" s="10" t="s">
        <v>53</v>
      </c>
      <c r="C19" s="10" t="s">
        <v>54</v>
      </c>
      <c r="D19" s="11">
        <f>E19+F19+G19+H19+I19+J19</f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f>L19+M19-N19</f>
        <v>0</v>
      </c>
      <c r="P19" s="11">
        <v>0</v>
      </c>
      <c r="Q19" s="11">
        <f>K19-O19-P19-R19</f>
        <v>0</v>
      </c>
      <c r="R19" s="11">
        <v>0</v>
      </c>
    </row>
    <row r="20" spans="1:18" s="6" customFormat="1" ht="22.5" x14ac:dyDescent="0.25">
      <c r="A20" s="10" t="s">
        <v>55</v>
      </c>
      <c r="B20" s="10" t="s">
        <v>56</v>
      </c>
      <c r="C20" s="10" t="s">
        <v>57</v>
      </c>
      <c r="D20" s="11">
        <f>E20+F20+G20+H20+I20+J20</f>
        <v>0</v>
      </c>
      <c r="E20" s="11">
        <f>E21+E22+E23+E24+E25+E26+E27+E28</f>
        <v>0</v>
      </c>
      <c r="F20" s="11">
        <f>F21+F22+F23+F24+F25+F26+F27+F28</f>
        <v>0</v>
      </c>
      <c r="G20" s="11">
        <f>G21+G22+G23+G24+G25+G26+G27+G28</f>
        <v>0</v>
      </c>
      <c r="H20" s="11">
        <f>H21+H22+H23+H24+H25+H26+H27+H28</f>
        <v>0</v>
      </c>
      <c r="I20" s="11">
        <f>I21+I22+I23+I24+I25+I26+I27+I28</f>
        <v>0</v>
      </c>
      <c r="J20" s="11">
        <f>J21+J22+J23+J24+J25+J26+J27+J28</f>
        <v>0</v>
      </c>
      <c r="K20" s="11">
        <f>K21+K22+K23+K24+K25+K26+K27+K28</f>
        <v>147062</v>
      </c>
      <c r="L20" s="11">
        <f>L21+L22+L23+L24+L25+L26+L27+L28</f>
        <v>41142</v>
      </c>
      <c r="M20" s="11">
        <f>M21+M22+M23+M24+M25+M26+M27+M28</f>
        <v>5016</v>
      </c>
      <c r="N20" s="11">
        <f>N21+N22+N23+N24+N25+N26+N27+N28</f>
        <v>0</v>
      </c>
      <c r="O20" s="11">
        <f>L20+M20-N20</f>
        <v>46158</v>
      </c>
      <c r="P20" s="11">
        <f>P21+P22+P23+P24+P25+P26+P27+P28</f>
        <v>0</v>
      </c>
      <c r="Q20" s="11">
        <f>K20-O20-P20-R20</f>
        <v>100904</v>
      </c>
      <c r="R20" s="11">
        <f>R21+R22+R23+R24+R25+R26+R27+R28</f>
        <v>0</v>
      </c>
    </row>
    <row r="21" spans="1:18" s="6" customFormat="1" ht="22.5" x14ac:dyDescent="0.25">
      <c r="A21" s="10" t="s">
        <v>58</v>
      </c>
      <c r="B21" s="10" t="s">
        <v>59</v>
      </c>
      <c r="C21" s="10" t="s">
        <v>60</v>
      </c>
      <c r="D21" s="11">
        <f>E21+F21+G21+H21+I21+J21</f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>L21+M21-N21</f>
        <v>0</v>
      </c>
      <c r="P21" s="11">
        <v>0</v>
      </c>
      <c r="Q21" s="11">
        <f>K21-O21-P21-R21</f>
        <v>0</v>
      </c>
      <c r="R21" s="11">
        <v>0</v>
      </c>
    </row>
    <row r="22" spans="1:18" s="6" customFormat="1" x14ac:dyDescent="0.25">
      <c r="A22" s="10" t="s">
        <v>61</v>
      </c>
      <c r="B22" s="10" t="s">
        <v>62</v>
      </c>
      <c r="C22" s="10" t="s">
        <v>61</v>
      </c>
      <c r="D22" s="11">
        <f>E22+F22+G22+H22+I22+J22</f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>L22+M22-N22</f>
        <v>0</v>
      </c>
      <c r="P22" s="11">
        <v>0</v>
      </c>
      <c r="Q22" s="11">
        <f>K22-O22-P22-R22</f>
        <v>0</v>
      </c>
      <c r="R22" s="11">
        <v>0</v>
      </c>
    </row>
    <row r="23" spans="1:18" s="6" customFormat="1" ht="33" x14ac:dyDescent="0.25">
      <c r="A23" s="10" t="s">
        <v>63</v>
      </c>
      <c r="B23" s="10" t="s">
        <v>64</v>
      </c>
      <c r="C23" s="10" t="s">
        <v>63</v>
      </c>
      <c r="D23" s="11">
        <f>E23+F23+G23+H23+I23+J23</f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>L23+M23-N23</f>
        <v>0</v>
      </c>
      <c r="P23" s="11">
        <v>0</v>
      </c>
      <c r="Q23" s="11">
        <f>K23-O23-P23-R23</f>
        <v>0</v>
      </c>
      <c r="R23" s="11">
        <v>0</v>
      </c>
    </row>
    <row r="24" spans="1:18" s="6" customFormat="1" ht="33" x14ac:dyDescent="0.25">
      <c r="A24" s="10" t="s">
        <v>65</v>
      </c>
      <c r="B24" s="10" t="s">
        <v>66</v>
      </c>
      <c r="C24" s="10" t="s">
        <v>65</v>
      </c>
      <c r="D24" s="11">
        <f>E24+F24+G24+H24+I24+J24</f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>L24+M24-N24</f>
        <v>0</v>
      </c>
      <c r="P24" s="11">
        <v>0</v>
      </c>
      <c r="Q24" s="11">
        <f>K24-O24-P24-R24</f>
        <v>0</v>
      </c>
      <c r="R24" s="11">
        <v>0</v>
      </c>
    </row>
    <row r="25" spans="1:18" s="6" customFormat="1" x14ac:dyDescent="0.25">
      <c r="A25" s="10" t="s">
        <v>67</v>
      </c>
      <c r="B25" s="10" t="s">
        <v>68</v>
      </c>
      <c r="C25" s="10" t="s">
        <v>67</v>
      </c>
      <c r="D25" s="11">
        <f>E25+F25+G25+H25+I25+J25</f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>L25+M25-N25</f>
        <v>0</v>
      </c>
      <c r="P25" s="11">
        <v>0</v>
      </c>
      <c r="Q25" s="11">
        <f>K25-O25-P25-R25</f>
        <v>0</v>
      </c>
      <c r="R25" s="11">
        <v>0</v>
      </c>
    </row>
    <row r="26" spans="1:18" s="6" customFormat="1" ht="33" x14ac:dyDescent="0.25">
      <c r="A26" s="10" t="s">
        <v>69</v>
      </c>
      <c r="B26" s="10" t="s">
        <v>70</v>
      </c>
      <c r="C26" s="10" t="s">
        <v>69</v>
      </c>
      <c r="D26" s="11">
        <f>E26+F26+G26+H26+I26+J26</f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f>L26+M26-N26</f>
        <v>0</v>
      </c>
      <c r="P26" s="11">
        <v>0</v>
      </c>
      <c r="Q26" s="11">
        <f>K26-O26-P26-R26</f>
        <v>0</v>
      </c>
      <c r="R26" s="11">
        <v>0</v>
      </c>
    </row>
    <row r="27" spans="1:18" s="6" customFormat="1" x14ac:dyDescent="0.25">
      <c r="A27" s="10" t="s">
        <v>71</v>
      </c>
      <c r="B27" s="10" t="s">
        <v>72</v>
      </c>
      <c r="C27" s="10" t="s">
        <v>71</v>
      </c>
      <c r="D27" s="11">
        <f>E27+F27+G27+H27+I27+J27</f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>L27+M27-N27</f>
        <v>0</v>
      </c>
      <c r="P27" s="11">
        <v>0</v>
      </c>
      <c r="Q27" s="11">
        <f>K27-O27-P27-R27</f>
        <v>0</v>
      </c>
      <c r="R27" s="11">
        <v>0</v>
      </c>
    </row>
    <row r="28" spans="1:18" s="6" customFormat="1" ht="22.5" x14ac:dyDescent="0.25">
      <c r="A28" s="10" t="s">
        <v>73</v>
      </c>
      <c r="B28" s="10" t="s">
        <v>74</v>
      </c>
      <c r="C28" s="10" t="s">
        <v>73</v>
      </c>
      <c r="D28" s="11">
        <f>E28+F28+G28+H28+I28+J28</f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147062</v>
      </c>
      <c r="L28" s="11">
        <v>41142</v>
      </c>
      <c r="M28" s="11">
        <v>5016</v>
      </c>
      <c r="N28" s="11">
        <v>0</v>
      </c>
      <c r="O28" s="11">
        <f>L28+M28-N28</f>
        <v>46158</v>
      </c>
      <c r="P28" s="11">
        <v>0</v>
      </c>
      <c r="Q28" s="11">
        <f>K28-O28-P28-R28</f>
        <v>100904</v>
      </c>
      <c r="R28" s="11">
        <v>0</v>
      </c>
    </row>
    <row r="29" spans="1:18" s="6" customFormat="1" ht="33" x14ac:dyDescent="0.25">
      <c r="A29" s="10" t="s">
        <v>75</v>
      </c>
      <c r="B29" s="10" t="s">
        <v>76</v>
      </c>
      <c r="C29" s="10" t="s">
        <v>75</v>
      </c>
      <c r="D29" s="11">
        <f>E29+F29+G29+H29+I29+J29</f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927555</v>
      </c>
      <c r="L29" s="11">
        <v>219128</v>
      </c>
      <c r="M29" s="11">
        <v>195372</v>
      </c>
      <c r="N29" s="11">
        <v>0</v>
      </c>
      <c r="O29" s="11">
        <f>L29+M29-N29</f>
        <v>414500</v>
      </c>
      <c r="P29" s="11">
        <v>0</v>
      </c>
      <c r="Q29" s="11">
        <f>K29-O29-P29-R29</f>
        <v>513055</v>
      </c>
      <c r="R29" s="11">
        <v>0</v>
      </c>
    </row>
    <row r="30" spans="1:18" s="6" customFormat="1" ht="43.5" x14ac:dyDescent="0.25">
      <c r="A30" s="10" t="s">
        <v>77</v>
      </c>
      <c r="B30" s="10" t="s">
        <v>78</v>
      </c>
      <c r="C30" s="10" t="s">
        <v>77</v>
      </c>
      <c r="D30" s="11">
        <f>E30+F30+G30+H30+I30+J30</f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68150</v>
      </c>
      <c r="L30" s="11">
        <v>15114</v>
      </c>
      <c r="M30" s="11">
        <v>11754</v>
      </c>
      <c r="N30" s="11">
        <v>0</v>
      </c>
      <c r="O30" s="11">
        <f>L30+M30-N30</f>
        <v>26868</v>
      </c>
      <c r="P30" s="11">
        <v>0</v>
      </c>
      <c r="Q30" s="11">
        <f>K30-O30-P30-R30</f>
        <v>41282</v>
      </c>
      <c r="R30" s="11">
        <v>0</v>
      </c>
    </row>
    <row r="31" spans="1:18" s="6" customFormat="1" x14ac:dyDescent="0.25">
      <c r="A31" s="10" t="s">
        <v>79</v>
      </c>
      <c r="B31" s="10" t="s">
        <v>80</v>
      </c>
      <c r="C31" s="10" t="s">
        <v>79</v>
      </c>
      <c r="D31" s="11">
        <f>E31+F31+G31+H31+I31+J31</f>
        <v>0</v>
      </c>
      <c r="E31" s="11">
        <f>E19+E20+E29+E30</f>
        <v>0</v>
      </c>
      <c r="F31" s="11">
        <f>F19+F20+F29+F30</f>
        <v>0</v>
      </c>
      <c r="G31" s="11">
        <f>G19+G20+G29+G30</f>
        <v>0</v>
      </c>
      <c r="H31" s="11">
        <f>H19+H20+H29+H30</f>
        <v>0</v>
      </c>
      <c r="I31" s="11">
        <f>I19+I20+I29+I30</f>
        <v>0</v>
      </c>
      <c r="J31" s="11">
        <f>J19+J20+J29+J30</f>
        <v>0</v>
      </c>
      <c r="K31" s="11">
        <f>K19+K20+K29+K30</f>
        <v>1142767</v>
      </c>
      <c r="L31" s="11">
        <f>L19+L20+L29+L30</f>
        <v>275384</v>
      </c>
      <c r="M31" s="11">
        <f>M19+M20+M29+M30</f>
        <v>212142</v>
      </c>
      <c r="N31" s="11">
        <f>N19+N20+N29+N30</f>
        <v>0</v>
      </c>
      <c r="O31" s="11">
        <f>L31+M31-N31</f>
        <v>487526</v>
      </c>
      <c r="P31" s="11">
        <f>P19+P20+P29+P30</f>
        <v>0</v>
      </c>
      <c r="Q31" s="11">
        <f>K31-O31-P31-R31</f>
        <v>655241</v>
      </c>
      <c r="R31" s="11">
        <f>R19+R20+R29+R30</f>
        <v>0</v>
      </c>
    </row>
    <row r="32" spans="1:18" s="6" customFormat="1" x14ac:dyDescent="0.25">
      <c r="A32" s="10" t="s">
        <v>81</v>
      </c>
      <c r="B32" s="10" t="s">
        <v>82</v>
      </c>
      <c r="C32" s="10" t="s">
        <v>81</v>
      </c>
      <c r="D32" s="11">
        <f>E32+F32+G32+H32+I32+J32</f>
        <v>0</v>
      </c>
      <c r="E32" s="11">
        <f>E17+E31</f>
        <v>0</v>
      </c>
      <c r="F32" s="11">
        <f>F17+F31</f>
        <v>0</v>
      </c>
      <c r="G32" s="11">
        <f>G17+G31</f>
        <v>0</v>
      </c>
      <c r="H32" s="11">
        <f>H17+H31</f>
        <v>0</v>
      </c>
      <c r="I32" s="11">
        <f>I17+I31</f>
        <v>0</v>
      </c>
      <c r="J32" s="11">
        <f>J17+J31</f>
        <v>0</v>
      </c>
      <c r="K32" s="11">
        <f>K17+K31</f>
        <v>1145247</v>
      </c>
      <c r="L32" s="11">
        <f>L17+L31</f>
        <v>276348</v>
      </c>
      <c r="M32" s="11">
        <f>M17+M31</f>
        <v>212969</v>
      </c>
      <c r="N32" s="11">
        <f>N17+N31</f>
        <v>0</v>
      </c>
      <c r="O32" s="11">
        <f>L32+M32-N32</f>
        <v>489317</v>
      </c>
      <c r="P32" s="11">
        <f>P17+P31</f>
        <v>0</v>
      </c>
      <c r="Q32" s="11">
        <f>K32-O32-P32-R32</f>
        <v>655930</v>
      </c>
      <c r="R32" s="11">
        <f>R17+R31</f>
        <v>0</v>
      </c>
    </row>
    <row r="33" spans="1:18" s="6" customFormat="1" x14ac:dyDescent="0.25">
      <c r="A33" s="8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 t="s">
        <v>85</v>
      </c>
      <c r="N34" s="13"/>
      <c r="O34" s="13"/>
      <c r="P34" s="13"/>
      <c r="Q34" s="13"/>
      <c r="R34" s="13"/>
    </row>
    <row r="35" spans="1:18" x14ac:dyDescent="0.25">
      <c r="A35" s="3" t="s">
        <v>84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 t="s">
        <v>86</v>
      </c>
      <c r="N35" s="3"/>
      <c r="O35" s="3"/>
      <c r="P35" s="3"/>
      <c r="Q35" s="3"/>
      <c r="R35" s="3"/>
    </row>
    <row r="67" spans="1:30" x14ac:dyDescent="0.25">
      <c r="A67" s="12"/>
      <c r="B67" s="12"/>
      <c r="C67" s="12"/>
      <c r="D67" s="12"/>
      <c r="E67" s="12"/>
      <c r="F67" s="12"/>
      <c r="M67" s="12"/>
      <c r="N67" s="12"/>
      <c r="O67" s="12"/>
      <c r="P67" s="12"/>
      <c r="Q67" s="12"/>
      <c r="R67" s="12"/>
      <c r="Y67" s="12"/>
      <c r="Z67" s="12"/>
      <c r="AA67" s="12"/>
      <c r="AB67" s="12"/>
      <c r="AC67" s="12"/>
      <c r="AD67" s="12"/>
    </row>
  </sheetData>
  <mergeCells count="34">
    <mergeCell ref="P9:R9"/>
    <mergeCell ref="P10:P11"/>
    <mergeCell ref="Q10:Q11"/>
    <mergeCell ref="R10:R11"/>
    <mergeCell ref="A34:F34"/>
    <mergeCell ref="A35:F35"/>
    <mergeCell ref="G34:L34"/>
    <mergeCell ref="G35:L35"/>
    <mergeCell ref="M34:R34"/>
    <mergeCell ref="M35:R35"/>
    <mergeCell ref="I10:I11"/>
    <mergeCell ref="J10:J11"/>
    <mergeCell ref="K9:K11"/>
    <mergeCell ref="L9:O9"/>
    <mergeCell ref="L10:L11"/>
    <mergeCell ref="M10:M11"/>
    <mergeCell ref="N10:N11"/>
    <mergeCell ref="O10:O11"/>
    <mergeCell ref="A7:R7"/>
    <mergeCell ref="A9:B11"/>
    <mergeCell ref="A12:B12"/>
    <mergeCell ref="C9:C11"/>
    <mergeCell ref="D9:J9"/>
    <mergeCell ref="D10:D11"/>
    <mergeCell ref="E10:E11"/>
    <mergeCell ref="F10:F11"/>
    <mergeCell ref="G10:G11"/>
    <mergeCell ref="H10:H11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2017-02-03T12:33:48Z</dcterms:created>
  <dcterms:modified xsi:type="dcterms:W3CDTF">2017-02-03T12:33:51Z</dcterms:modified>
</cp:coreProperties>
</file>