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" i="1" l="1"/>
  <c r="E11" i="1" s="1"/>
  <c r="F12" i="1"/>
  <c r="G12" i="1"/>
  <c r="G11" i="1" s="1"/>
  <c r="G10" i="1" s="1"/>
  <c r="H12" i="1"/>
  <c r="H11" i="1" s="1"/>
  <c r="H10" i="1" s="1"/>
  <c r="I12" i="1"/>
  <c r="I11" i="1" s="1"/>
  <c r="I10" i="1" s="1"/>
  <c r="J12" i="1"/>
  <c r="K12" i="1"/>
  <c r="K11" i="1" s="1"/>
  <c r="K10" i="1" s="1"/>
  <c r="L12" i="1"/>
  <c r="L11" i="1" s="1"/>
  <c r="L10" i="1" s="1"/>
  <c r="M12" i="1"/>
  <c r="M11" i="1" s="1"/>
  <c r="M10" i="1" s="1"/>
  <c r="O12" i="1"/>
  <c r="O11" i="1" s="1"/>
  <c r="P12" i="1"/>
  <c r="P11" i="1" s="1"/>
  <c r="P10" i="1" s="1"/>
  <c r="Q12" i="1"/>
  <c r="Q11" i="1" s="1"/>
  <c r="Q10" i="1" s="1"/>
  <c r="R12" i="1"/>
  <c r="S12" i="1"/>
  <c r="S11" i="1" s="1"/>
  <c r="S10" i="1" s="1"/>
  <c r="T12" i="1"/>
  <c r="T11" i="1" s="1"/>
  <c r="T10" i="1" s="1"/>
  <c r="D13" i="1"/>
  <c r="N13" i="1"/>
  <c r="N14" i="1"/>
  <c r="D14" i="1" s="1"/>
  <c r="D15" i="1"/>
  <c r="N15" i="1"/>
  <c r="N16" i="1"/>
  <c r="D16" i="1" s="1"/>
  <c r="D17" i="1"/>
  <c r="N17" i="1"/>
  <c r="N18" i="1"/>
  <c r="D18" i="1" s="1"/>
  <c r="D19" i="1"/>
  <c r="N19" i="1"/>
  <c r="N20" i="1"/>
  <c r="D20" i="1" s="1"/>
  <c r="D21" i="1"/>
  <c r="N21" i="1"/>
  <c r="N22" i="1"/>
  <c r="D22" i="1" s="1"/>
  <c r="D23" i="1"/>
  <c r="N23" i="1"/>
  <c r="N24" i="1"/>
  <c r="D24" i="1" s="1"/>
  <c r="D25" i="1"/>
  <c r="N25" i="1"/>
  <c r="N26" i="1"/>
  <c r="D26" i="1" s="1"/>
  <c r="D27" i="1"/>
  <c r="N27" i="1"/>
  <c r="N28" i="1"/>
  <c r="D28" i="1" s="1"/>
  <c r="D29" i="1"/>
  <c r="N29" i="1"/>
  <c r="N30" i="1"/>
  <c r="D30" i="1" s="1"/>
  <c r="D31" i="1"/>
  <c r="N31" i="1"/>
  <c r="N32" i="1"/>
  <c r="D32" i="1" s="1"/>
  <c r="D33" i="1"/>
  <c r="N33" i="1"/>
  <c r="N34" i="1"/>
  <c r="D34" i="1" s="1"/>
  <c r="D35" i="1"/>
  <c r="N35" i="1"/>
  <c r="N36" i="1"/>
  <c r="D36" i="1" s="1"/>
  <c r="D37" i="1"/>
  <c r="N37" i="1"/>
  <c r="E38" i="1"/>
  <c r="F38" i="1"/>
  <c r="F11" i="1" s="1"/>
  <c r="F10" i="1" s="1"/>
  <c r="G38" i="1"/>
  <c r="H38" i="1"/>
  <c r="I38" i="1"/>
  <c r="J38" i="1"/>
  <c r="J11" i="1" s="1"/>
  <c r="J10" i="1" s="1"/>
  <c r="K38" i="1"/>
  <c r="L38" i="1"/>
  <c r="M38" i="1"/>
  <c r="O38" i="1"/>
  <c r="P38" i="1"/>
  <c r="Q38" i="1"/>
  <c r="R38" i="1"/>
  <c r="R11" i="1" s="1"/>
  <c r="R10" i="1" s="1"/>
  <c r="S38" i="1"/>
  <c r="T38" i="1"/>
  <c r="N39" i="1"/>
  <c r="D39" i="1" s="1"/>
  <c r="N40" i="1"/>
  <c r="D40" i="1" s="1"/>
  <c r="N41" i="1"/>
  <c r="D41" i="1" s="1"/>
  <c r="N42" i="1"/>
  <c r="D42" i="1" s="1"/>
  <c r="N43" i="1"/>
  <c r="D43" i="1" s="1"/>
  <c r="E44" i="1"/>
  <c r="F44" i="1"/>
  <c r="G44" i="1"/>
  <c r="H44" i="1"/>
  <c r="I44" i="1"/>
  <c r="J44" i="1"/>
  <c r="K44" i="1"/>
  <c r="L44" i="1"/>
  <c r="M44" i="1"/>
  <c r="O44" i="1"/>
  <c r="N44" i="1" s="1"/>
  <c r="P44" i="1"/>
  <c r="Q44" i="1"/>
  <c r="R44" i="1"/>
  <c r="S44" i="1"/>
  <c r="T44" i="1"/>
  <c r="D45" i="1"/>
  <c r="N45" i="1"/>
  <c r="D46" i="1"/>
  <c r="N46" i="1"/>
  <c r="D47" i="1"/>
  <c r="N47" i="1"/>
  <c r="D48" i="1"/>
  <c r="N48" i="1"/>
  <c r="D49" i="1"/>
  <c r="N49" i="1"/>
  <c r="D50" i="1"/>
  <c r="N50" i="1"/>
  <c r="D51" i="1"/>
  <c r="N51" i="1"/>
  <c r="D52" i="1"/>
  <c r="N52" i="1"/>
  <c r="D53" i="1"/>
  <c r="N53" i="1"/>
  <c r="D54" i="1"/>
  <c r="N54" i="1"/>
  <c r="E55" i="1"/>
  <c r="F55" i="1"/>
  <c r="D55" i="1" s="1"/>
  <c r="G55" i="1"/>
  <c r="H55" i="1"/>
  <c r="I55" i="1"/>
  <c r="J55" i="1"/>
  <c r="K55" i="1"/>
  <c r="L55" i="1"/>
  <c r="M55" i="1"/>
  <c r="O55" i="1"/>
  <c r="P55" i="1"/>
  <c r="Q55" i="1"/>
  <c r="R55" i="1"/>
  <c r="N55" i="1" s="1"/>
  <c r="S55" i="1"/>
  <c r="T55" i="1"/>
  <c r="N56" i="1"/>
  <c r="D56" i="1" s="1"/>
  <c r="N57" i="1"/>
  <c r="D57" i="1" s="1"/>
  <c r="N58" i="1"/>
  <c r="D58" i="1" s="1"/>
  <c r="N59" i="1"/>
  <c r="D59" i="1" s="1"/>
  <c r="N60" i="1"/>
  <c r="D60" i="1" s="1"/>
  <c r="N61" i="1"/>
  <c r="D61" i="1" s="1"/>
  <c r="N62" i="1"/>
  <c r="D62" i="1" s="1"/>
  <c r="N63" i="1"/>
  <c r="D63" i="1" s="1"/>
  <c r="N64" i="1"/>
  <c r="D64" i="1" s="1"/>
  <c r="N65" i="1"/>
  <c r="D65" i="1" s="1"/>
  <c r="E66" i="1"/>
  <c r="F66" i="1"/>
  <c r="G66" i="1"/>
  <c r="H66" i="1"/>
  <c r="I66" i="1"/>
  <c r="J66" i="1"/>
  <c r="K66" i="1"/>
  <c r="L66" i="1"/>
  <c r="M66" i="1"/>
  <c r="O66" i="1"/>
  <c r="N66" i="1" s="1"/>
  <c r="P66" i="1"/>
  <c r="Q66" i="1"/>
  <c r="R66" i="1"/>
  <c r="S66" i="1"/>
  <c r="T66" i="1"/>
  <c r="D67" i="1"/>
  <c r="N67" i="1"/>
  <c r="D68" i="1"/>
  <c r="N68" i="1"/>
  <c r="D69" i="1"/>
  <c r="N69" i="1"/>
  <c r="D70" i="1"/>
  <c r="N70" i="1"/>
  <c r="D71" i="1"/>
  <c r="N71" i="1"/>
  <c r="D72" i="1"/>
  <c r="N72" i="1"/>
  <c r="D73" i="1"/>
  <c r="N73" i="1"/>
  <c r="D74" i="1"/>
  <c r="N74" i="1"/>
  <c r="D75" i="1"/>
  <c r="N75" i="1"/>
  <c r="D76" i="1"/>
  <c r="N76" i="1"/>
  <c r="E77" i="1"/>
  <c r="F77" i="1"/>
  <c r="G77" i="1"/>
  <c r="H77" i="1"/>
  <c r="D77" i="1" s="1"/>
  <c r="I77" i="1"/>
  <c r="J77" i="1"/>
  <c r="K77" i="1"/>
  <c r="L77" i="1"/>
  <c r="M77" i="1"/>
  <c r="O77" i="1"/>
  <c r="P77" i="1"/>
  <c r="N77" i="1" s="1"/>
  <c r="Q77" i="1"/>
  <c r="R77" i="1"/>
  <c r="S77" i="1"/>
  <c r="T77" i="1"/>
  <c r="N78" i="1"/>
  <c r="D78" i="1" s="1"/>
  <c r="E81" i="1"/>
  <c r="E80" i="1" s="1"/>
  <c r="F81" i="1"/>
  <c r="G81" i="1"/>
  <c r="G80" i="1" s="1"/>
  <c r="G79" i="1" s="1"/>
  <c r="H81" i="1"/>
  <c r="I81" i="1"/>
  <c r="I80" i="1" s="1"/>
  <c r="I79" i="1" s="1"/>
  <c r="J81" i="1"/>
  <c r="K81" i="1"/>
  <c r="K80" i="1" s="1"/>
  <c r="K79" i="1" s="1"/>
  <c r="L81" i="1"/>
  <c r="M81" i="1"/>
  <c r="M80" i="1" s="1"/>
  <c r="M79" i="1" s="1"/>
  <c r="O81" i="1"/>
  <c r="O80" i="1" s="1"/>
  <c r="P81" i="1"/>
  <c r="Q81" i="1"/>
  <c r="Q80" i="1" s="1"/>
  <c r="Q79" i="1" s="1"/>
  <c r="R81" i="1"/>
  <c r="S81" i="1"/>
  <c r="S80" i="1" s="1"/>
  <c r="S79" i="1" s="1"/>
  <c r="T81" i="1"/>
  <c r="D82" i="1"/>
  <c r="N82" i="1"/>
  <c r="D83" i="1"/>
  <c r="N83" i="1"/>
  <c r="D84" i="1"/>
  <c r="N84" i="1"/>
  <c r="D85" i="1"/>
  <c r="N85" i="1"/>
  <c r="D86" i="1"/>
  <c r="N86" i="1"/>
  <c r="D87" i="1"/>
  <c r="N87" i="1"/>
  <c r="D88" i="1"/>
  <c r="N88" i="1"/>
  <c r="D89" i="1"/>
  <c r="N89" i="1"/>
  <c r="D90" i="1"/>
  <c r="N90" i="1"/>
  <c r="D91" i="1"/>
  <c r="N91" i="1"/>
  <c r="D92" i="1"/>
  <c r="N92" i="1"/>
  <c r="E93" i="1"/>
  <c r="F93" i="1"/>
  <c r="F80" i="1" s="1"/>
  <c r="F79" i="1" s="1"/>
  <c r="G93" i="1"/>
  <c r="H93" i="1"/>
  <c r="H80" i="1" s="1"/>
  <c r="H79" i="1" s="1"/>
  <c r="I93" i="1"/>
  <c r="J93" i="1"/>
  <c r="J80" i="1" s="1"/>
  <c r="J79" i="1" s="1"/>
  <c r="K93" i="1"/>
  <c r="L93" i="1"/>
  <c r="L80" i="1" s="1"/>
  <c r="L79" i="1" s="1"/>
  <c r="M93" i="1"/>
  <c r="O93" i="1"/>
  <c r="P93" i="1"/>
  <c r="N93" i="1" s="1"/>
  <c r="Q93" i="1"/>
  <c r="R93" i="1"/>
  <c r="R80" i="1" s="1"/>
  <c r="R79" i="1" s="1"/>
  <c r="S93" i="1"/>
  <c r="T93" i="1"/>
  <c r="T80" i="1" s="1"/>
  <c r="T79" i="1" s="1"/>
  <c r="N94" i="1"/>
  <c r="D94" i="1" s="1"/>
  <c r="N95" i="1"/>
  <c r="D95" i="1" s="1"/>
  <c r="N96" i="1"/>
  <c r="D96" i="1" s="1"/>
  <c r="N97" i="1"/>
  <c r="D97" i="1" s="1"/>
  <c r="N98" i="1"/>
  <c r="D98" i="1" s="1"/>
  <c r="N99" i="1"/>
  <c r="D99" i="1" s="1"/>
  <c r="N100" i="1"/>
  <c r="D100" i="1" s="1"/>
  <c r="N101" i="1"/>
  <c r="D101" i="1" s="1"/>
  <c r="N102" i="1"/>
  <c r="D102" i="1" s="1"/>
  <c r="N103" i="1"/>
  <c r="D103" i="1" s="1"/>
  <c r="E104" i="1"/>
  <c r="F104" i="1"/>
  <c r="G104" i="1"/>
  <c r="H104" i="1"/>
  <c r="I104" i="1"/>
  <c r="J104" i="1"/>
  <c r="K104" i="1"/>
  <c r="L104" i="1"/>
  <c r="M104" i="1"/>
  <c r="O104" i="1"/>
  <c r="N104" i="1" s="1"/>
  <c r="P104" i="1"/>
  <c r="Q104" i="1"/>
  <c r="R104" i="1"/>
  <c r="S104" i="1"/>
  <c r="T104" i="1"/>
  <c r="D105" i="1"/>
  <c r="N105" i="1"/>
  <c r="D106" i="1"/>
  <c r="N106" i="1"/>
  <c r="D107" i="1"/>
  <c r="N107" i="1"/>
  <c r="D108" i="1"/>
  <c r="N108" i="1"/>
  <c r="D109" i="1"/>
  <c r="N109" i="1"/>
  <c r="D110" i="1"/>
  <c r="N110" i="1"/>
  <c r="D111" i="1"/>
  <c r="N111" i="1"/>
  <c r="D112" i="1"/>
  <c r="N112" i="1"/>
  <c r="D113" i="1"/>
  <c r="N113" i="1"/>
  <c r="D114" i="1"/>
  <c r="N114" i="1"/>
  <c r="D115" i="1"/>
  <c r="N115" i="1"/>
  <c r="D116" i="1"/>
  <c r="N116" i="1"/>
  <c r="D117" i="1"/>
  <c r="N117" i="1"/>
  <c r="D118" i="1"/>
  <c r="N118" i="1"/>
  <c r="D119" i="1"/>
  <c r="N119" i="1"/>
  <c r="D120" i="1"/>
  <c r="N120" i="1"/>
  <c r="D121" i="1"/>
  <c r="N121" i="1"/>
  <c r="D122" i="1"/>
  <c r="N122" i="1"/>
  <c r="D123" i="1"/>
  <c r="N123" i="1"/>
  <c r="D124" i="1"/>
  <c r="N124" i="1"/>
  <c r="D125" i="1"/>
  <c r="N125" i="1"/>
  <c r="D126" i="1"/>
  <c r="N126" i="1"/>
  <c r="D127" i="1"/>
  <c r="N127" i="1"/>
  <c r="D128" i="1"/>
  <c r="N128" i="1"/>
  <c r="D129" i="1"/>
  <c r="N129" i="1"/>
  <c r="D130" i="1"/>
  <c r="N130" i="1"/>
  <c r="D131" i="1"/>
  <c r="N131" i="1"/>
  <c r="D132" i="1"/>
  <c r="N132" i="1"/>
  <c r="D133" i="1"/>
  <c r="N133" i="1"/>
  <c r="E134" i="1"/>
  <c r="F134" i="1"/>
  <c r="G134" i="1"/>
  <c r="H134" i="1"/>
  <c r="D134" i="1" s="1"/>
  <c r="I134" i="1"/>
  <c r="J134" i="1"/>
  <c r="K134" i="1"/>
  <c r="L134" i="1"/>
  <c r="M134" i="1"/>
  <c r="O134" i="1"/>
  <c r="P134" i="1"/>
  <c r="N134" i="1" s="1"/>
  <c r="Q134" i="1"/>
  <c r="R134" i="1"/>
  <c r="S134" i="1"/>
  <c r="T134" i="1"/>
  <c r="N135" i="1"/>
  <c r="D135" i="1" s="1"/>
  <c r="N136" i="1"/>
  <c r="D136" i="1" s="1"/>
  <c r="N137" i="1"/>
  <c r="D137" i="1" s="1"/>
  <c r="N138" i="1"/>
  <c r="D138" i="1" s="1"/>
  <c r="N139" i="1"/>
  <c r="D139" i="1" s="1"/>
  <c r="N140" i="1"/>
  <c r="D140" i="1" s="1"/>
  <c r="N141" i="1"/>
  <c r="D141" i="1" s="1"/>
  <c r="N142" i="1"/>
  <c r="D142" i="1" s="1"/>
  <c r="N143" i="1"/>
  <c r="D143" i="1" s="1"/>
  <c r="N144" i="1"/>
  <c r="D144" i="1" s="1"/>
  <c r="E145" i="1"/>
  <c r="D145" i="1" s="1"/>
  <c r="F145" i="1"/>
  <c r="G145" i="1"/>
  <c r="H145" i="1"/>
  <c r="I145" i="1"/>
  <c r="J145" i="1"/>
  <c r="K145" i="1"/>
  <c r="L145" i="1"/>
  <c r="M145" i="1"/>
  <c r="O145" i="1"/>
  <c r="N145" i="1" s="1"/>
  <c r="P145" i="1"/>
  <c r="Q145" i="1"/>
  <c r="R145" i="1"/>
  <c r="S145" i="1"/>
  <c r="T145" i="1"/>
  <c r="D146" i="1"/>
  <c r="N146" i="1"/>
  <c r="D147" i="1"/>
  <c r="N147" i="1"/>
  <c r="D148" i="1"/>
  <c r="N148" i="1"/>
  <c r="E149" i="1"/>
  <c r="F149" i="1"/>
  <c r="G149" i="1"/>
  <c r="H149" i="1"/>
  <c r="I149" i="1"/>
  <c r="J149" i="1"/>
  <c r="K149" i="1"/>
  <c r="L149" i="1"/>
  <c r="M149" i="1"/>
  <c r="O149" i="1"/>
  <c r="P149" i="1"/>
  <c r="N149" i="1" s="1"/>
  <c r="Q149" i="1"/>
  <c r="R149" i="1"/>
  <c r="S149" i="1"/>
  <c r="T149" i="1"/>
  <c r="N150" i="1"/>
  <c r="D150" i="1" s="1"/>
  <c r="N151" i="1"/>
  <c r="D151" i="1" s="1"/>
  <c r="N152" i="1"/>
  <c r="D152" i="1" s="1"/>
  <c r="N153" i="1"/>
  <c r="D153" i="1" s="1"/>
  <c r="N154" i="1"/>
  <c r="D154" i="1" s="1"/>
  <c r="N155" i="1"/>
  <c r="D155" i="1" s="1"/>
  <c r="N156" i="1"/>
  <c r="D156" i="1" s="1"/>
  <c r="N157" i="1"/>
  <c r="D157" i="1" s="1"/>
  <c r="N158" i="1"/>
  <c r="D158" i="1" s="1"/>
  <c r="N159" i="1"/>
  <c r="D159" i="1" s="1"/>
  <c r="N160" i="1"/>
  <c r="D160" i="1" s="1"/>
  <c r="E161" i="1"/>
  <c r="D161" i="1" s="1"/>
  <c r="F161" i="1"/>
  <c r="G161" i="1"/>
  <c r="H161" i="1"/>
  <c r="I161" i="1"/>
  <c r="J161" i="1"/>
  <c r="K161" i="1"/>
  <c r="L161" i="1"/>
  <c r="M161" i="1"/>
  <c r="O161" i="1"/>
  <c r="N161" i="1" s="1"/>
  <c r="P161" i="1"/>
  <c r="Q161" i="1"/>
  <c r="R161" i="1"/>
  <c r="S161" i="1"/>
  <c r="T161" i="1"/>
  <c r="D162" i="1"/>
  <c r="N162" i="1"/>
  <c r="D163" i="1"/>
  <c r="N163" i="1"/>
  <c r="D104" i="1" l="1"/>
  <c r="O79" i="1"/>
  <c r="N80" i="1"/>
  <c r="D66" i="1"/>
  <c r="D44" i="1"/>
  <c r="O10" i="1"/>
  <c r="N10" i="1" s="1"/>
  <c r="N11" i="1"/>
  <c r="D11" i="1" s="1"/>
  <c r="D149" i="1"/>
  <c r="E79" i="1"/>
  <c r="D80" i="1"/>
  <c r="E10" i="1"/>
  <c r="D10" i="1" s="1"/>
  <c r="N38" i="1"/>
  <c r="D38" i="1" s="1"/>
  <c r="N81" i="1"/>
  <c r="P80" i="1"/>
  <c r="P79" i="1" s="1"/>
  <c r="D93" i="1"/>
  <c r="D81" i="1"/>
  <c r="N12" i="1"/>
  <c r="D12" i="1" s="1"/>
  <c r="N79" i="1" l="1"/>
  <c r="D79" i="1" s="1"/>
</calcChain>
</file>

<file path=xl/sharedStrings.xml><?xml version="1.0" encoding="utf-8"?>
<sst xmlns="http://schemas.openxmlformats.org/spreadsheetml/2006/main" count="494" uniqueCount="439">
  <si>
    <t>CENTRALIZAT</t>
  </si>
  <si>
    <t xml:space="preserve"> Anexa 2 la normele metodologice</t>
  </si>
  <si>
    <t>Anexa 2 - Informatii privind soldurile conturilor de venituri si finantari precum si soldurile conturilor de cheltuieli din Contul de rezultat patrimonial</t>
  </si>
  <si>
    <t>Nr. rd.</t>
  </si>
  <si>
    <t xml:space="preserve"> </t>
  </si>
  <si>
    <t>Denumirea indicatorilor</t>
  </si>
  <si>
    <t>A</t>
  </si>
  <si>
    <t>Cod rd.</t>
  </si>
  <si>
    <t>B</t>
  </si>
  <si>
    <t>TOTAL  la 31.12.2019,  din care</t>
  </si>
  <si>
    <t>1=2+3+...+11+17</t>
  </si>
  <si>
    <t>Buget de stat</t>
  </si>
  <si>
    <t>Buget local</t>
  </si>
  <si>
    <t>Buget asigurări sociale de stat</t>
  </si>
  <si>
    <t>Buget asigurări pentru şomaj</t>
  </si>
  <si>
    <t>Fondul naţional unic de asigurări sociale de sănătate</t>
  </si>
  <si>
    <t>Credite externe</t>
  </si>
  <si>
    <t>Credite interne</t>
  </si>
  <si>
    <t>Fonduri externe nerambursabile</t>
  </si>
  <si>
    <t>Bugetul trezoreriei statului</t>
  </si>
  <si>
    <t>TOTAL, din care:</t>
  </si>
  <si>
    <t>11=12+...+17</t>
  </si>
  <si>
    <t>Activităţi finanţate din venituri proprii</t>
  </si>
  <si>
    <t>Instituţii publice finanţate parţial din venituri proprii</t>
  </si>
  <si>
    <t>Instituţii publice finanţate integral din venituri proprii</t>
  </si>
  <si>
    <t>Venituri proprii conform unor legi specifice</t>
  </si>
  <si>
    <t>Bugetul Fondului pentru mediu</t>
  </si>
  <si>
    <t>Alte fonduri (fond de risc, fond de dezvoltare a spitalului)  ct.135, ct.1399</t>
  </si>
  <si>
    <t>1</t>
  </si>
  <si>
    <t>TOTAL VENITURI  rd.1=rd.2+rd. 57+ rd.68</t>
  </si>
  <si>
    <t>001</t>
  </si>
  <si>
    <t>2</t>
  </si>
  <si>
    <t>VENITURI OPERATIONALE rd.2=rd.3+rd.29+rd.35 +rd. 46</t>
  </si>
  <si>
    <t>002</t>
  </si>
  <si>
    <t>3</t>
  </si>
  <si>
    <t>Venituri din impozite, taxe, contribuţii de asigurări şi alte venituri ale bugetelor rd.3=rd.4+rd.5+rd.6+ rd.7+ rd.8+ rd.9+rd.10+ rd. 11+ rd.12+rd.13+ rd.14+ rd.15+ rd.16+ rd.17+ rd.18  + rd.19+ rd.20+rd.21+ rd.22 + rd.23+ rd.24+ rd.25 + rd.26 +rd.27+ rd.28</t>
  </si>
  <si>
    <t>003</t>
  </si>
  <si>
    <t>4</t>
  </si>
  <si>
    <t xml:space="preserve">  7300100 Impozit pe profit</t>
  </si>
  <si>
    <t>004</t>
  </si>
  <si>
    <t>5</t>
  </si>
  <si>
    <t xml:space="preserve">  7300200 Alte impozite pe venit, profit şi câştiguri din capital de la persoane juridice </t>
  </si>
  <si>
    <t>005</t>
  </si>
  <si>
    <t>6</t>
  </si>
  <si>
    <t xml:space="preserve">  7310100 Impozit pe venit</t>
  </si>
  <si>
    <t>006</t>
  </si>
  <si>
    <t>7</t>
  </si>
  <si>
    <t xml:space="preserve">  7310200 Cote şi sume defalcate din impozitul pe venit</t>
  </si>
  <si>
    <t>007</t>
  </si>
  <si>
    <t>8</t>
  </si>
  <si>
    <t xml:space="preserve">  7320100 Alte impozite pe venit, profit şi câstiguri din capital</t>
  </si>
  <si>
    <t>008</t>
  </si>
  <si>
    <t>9</t>
  </si>
  <si>
    <t xml:space="preserve">  7330000 Impozit pe salarii</t>
  </si>
  <si>
    <t>009</t>
  </si>
  <si>
    <t>10</t>
  </si>
  <si>
    <t xml:space="preserve">  7340000 Impozite şi taxe pe proprietate</t>
  </si>
  <si>
    <t>010</t>
  </si>
  <si>
    <t>11</t>
  </si>
  <si>
    <t xml:space="preserve">  7350100 Taxa pe valoarea adaugată</t>
  </si>
  <si>
    <t>011</t>
  </si>
  <si>
    <t>12</t>
  </si>
  <si>
    <t xml:space="preserve">  7350200 Sume defalcate din TVA</t>
  </si>
  <si>
    <t>012</t>
  </si>
  <si>
    <t>13</t>
  </si>
  <si>
    <t xml:space="preserve">  7350300 Alte impozite şi taxe generale pe bunuri şi servicii</t>
  </si>
  <si>
    <t>013</t>
  </si>
  <si>
    <t>14</t>
  </si>
  <si>
    <t xml:space="preserve">  7350400 Accize</t>
  </si>
  <si>
    <t>014</t>
  </si>
  <si>
    <t>15</t>
  </si>
  <si>
    <t xml:space="preserve">  7350500 Taxe pe servicii specifice</t>
  </si>
  <si>
    <t>015</t>
  </si>
  <si>
    <t>16</t>
  </si>
  <si>
    <t xml:space="preserve">  7350600 Taxe pe utilizarea bunurilor, autorizarea utilizării bunurilor sau pe desfăşurarea de activităţi</t>
  </si>
  <si>
    <t>016</t>
  </si>
  <si>
    <t>17</t>
  </si>
  <si>
    <t xml:space="preserve">  7360100 Venituri încadrate în resursele proprii ale bugetului Uniunii Europene</t>
  </si>
  <si>
    <t>017</t>
  </si>
  <si>
    <t>18</t>
  </si>
  <si>
    <t xml:space="preserve">  7390000 Alte impozite şi taxe fiscale</t>
  </si>
  <si>
    <t>018</t>
  </si>
  <si>
    <t>19</t>
  </si>
  <si>
    <t xml:space="preserve">  7450100 Contribuţiile angajatorilor pentru asigurări sociale</t>
  </si>
  <si>
    <t>019</t>
  </si>
  <si>
    <t>20</t>
  </si>
  <si>
    <t xml:space="preserve">  7450200 Contribuţiile angajatorilor pentru asigurări de şomaj</t>
  </si>
  <si>
    <t>020</t>
  </si>
  <si>
    <t>21</t>
  </si>
  <si>
    <t xml:space="preserve">  7450300 Contribuţiile angajatorilor pentru asigurări sociale de sănătate</t>
  </si>
  <si>
    <t>021</t>
  </si>
  <si>
    <t>22</t>
  </si>
  <si>
    <t xml:space="preserve">  7450400 Contributţile angajatorilor pentru accidente de muncă şi boli profesionale</t>
  </si>
  <si>
    <t>022</t>
  </si>
  <si>
    <t>23</t>
  </si>
  <si>
    <t xml:space="preserve">  7450500 Vărsăminte de la persoane juridice, pentru persoane cu handicap neîncadrate</t>
  </si>
  <si>
    <t>023</t>
  </si>
  <si>
    <t>24</t>
  </si>
  <si>
    <t xml:space="preserve">  7450900 Alte contribuţii pentru asigurări sociale datorate de angajatori</t>
  </si>
  <si>
    <t>024</t>
  </si>
  <si>
    <t>25</t>
  </si>
  <si>
    <t xml:space="preserve">  7460100 Contribuţiile asiguraţilor pentru asigurări sociale</t>
  </si>
  <si>
    <t>025</t>
  </si>
  <si>
    <t>26</t>
  </si>
  <si>
    <t xml:space="preserve">  7460200 Contribuţiile asiguraţilor pentru asigurări de şomaj</t>
  </si>
  <si>
    <t>026</t>
  </si>
  <si>
    <t>27</t>
  </si>
  <si>
    <t xml:space="preserve">  7460300 Contribuţiile asiguraţilor pentru asigurări sociale de sănătate</t>
  </si>
  <si>
    <t>027</t>
  </si>
  <si>
    <t>28</t>
  </si>
  <si>
    <t xml:space="preserve">  7460900 Alte contribuţii ale altor persoane pentru asigurări sociale</t>
  </si>
  <si>
    <t>028</t>
  </si>
  <si>
    <t>29</t>
  </si>
  <si>
    <t>Venituri din activităţi economice rd.29=rd.30+rd.31+rd.32+ rd.33+ rd.34</t>
  </si>
  <si>
    <t>029</t>
  </si>
  <si>
    <t>30</t>
  </si>
  <si>
    <t xml:space="preserve">  7210000 Venituri din producţia de active fixe necorporale</t>
  </si>
  <si>
    <t>030</t>
  </si>
  <si>
    <t>31</t>
  </si>
  <si>
    <t xml:space="preserve">  7220000 Venituri din producţia de active fixe corporale</t>
  </si>
  <si>
    <t>031</t>
  </si>
  <si>
    <t>32</t>
  </si>
  <si>
    <t xml:space="preserve">  7510100 Venituri din prestări de servicii şi alte activităţi</t>
  </si>
  <si>
    <t>032</t>
  </si>
  <si>
    <t>33</t>
  </si>
  <si>
    <t xml:space="preserve">  7510200 Venituri din taxe administrative, eliberări permise</t>
  </si>
  <si>
    <t>033</t>
  </si>
  <si>
    <t>34</t>
  </si>
  <si>
    <t xml:space="preserve">  7090000 Variaţia stocurilor</t>
  </si>
  <si>
    <t>034</t>
  </si>
  <si>
    <t>35</t>
  </si>
  <si>
    <t>Finantări, subvenţii, transferuri, alocaţii bugetare cu destinaţie specială rd.35=rd.36+rd.37+rd.38+rd.39+rd.40+rd.41+rd. 42+ rd.43+ rd. 44 +rd.45</t>
  </si>
  <si>
    <t>035</t>
  </si>
  <si>
    <t>36</t>
  </si>
  <si>
    <t xml:space="preserve">  7510500 Transferuri voluntare, altele decât subvenţiile (donaţii, sponsorizări)</t>
  </si>
  <si>
    <t>036</t>
  </si>
  <si>
    <t>37</t>
  </si>
  <si>
    <t xml:space="preserve">  7710000 Finanţarea în baza unor acte normative speciale</t>
  </si>
  <si>
    <t>037</t>
  </si>
  <si>
    <t>38</t>
  </si>
  <si>
    <t xml:space="preserve">  7720100 Subvenţii de la bugetul de stat</t>
  </si>
  <si>
    <t>038</t>
  </si>
  <si>
    <t>39</t>
  </si>
  <si>
    <t xml:space="preserve">  7720200 Subvenţii de la alte bugete</t>
  </si>
  <si>
    <t>039</t>
  </si>
  <si>
    <t>40</t>
  </si>
  <si>
    <t xml:space="preserve">  7740100 Finanţarea din fonduri externe nerambursabile preaderare în banii</t>
  </si>
  <si>
    <t>040</t>
  </si>
  <si>
    <t>41</t>
  </si>
  <si>
    <t xml:space="preserve">  7740200 Finanţarea din fonduri externe nerambursabile preaderare în natură</t>
  </si>
  <si>
    <t>041</t>
  </si>
  <si>
    <t>42</t>
  </si>
  <si>
    <t xml:space="preserve">  7750000 Finanţarea din fonduri externe nerambursabile postaderare</t>
  </si>
  <si>
    <t>042</t>
  </si>
  <si>
    <t>43</t>
  </si>
  <si>
    <t xml:space="preserve">  7760000 Fonduri cu destinatie specială</t>
  </si>
  <si>
    <t>043</t>
  </si>
  <si>
    <t>44</t>
  </si>
  <si>
    <t xml:space="preserve">  7780000 Venituri din contribuţia naţională aferentă programelor /proiectelor finanţate din fonduri externe nerambursabile</t>
  </si>
  <si>
    <t>044</t>
  </si>
  <si>
    <t>45</t>
  </si>
  <si>
    <t xml:space="preserve">  7790000 Venituri, bunuri şi servicii primite cu titlu gratuit</t>
  </si>
  <si>
    <t>045</t>
  </si>
  <si>
    <t>46</t>
  </si>
  <si>
    <t>Alte venituri operaţionale rd.46=rd.47+rd.48+rd.49+ rd.50+rd.51+rd.52+rd.53 +rd.54+rd.55 +rd.56</t>
  </si>
  <si>
    <t>046</t>
  </si>
  <si>
    <t>47</t>
  </si>
  <si>
    <t xml:space="preserve">  7140000 Venituri din creanţe reactivate şi debitori diverşi</t>
  </si>
  <si>
    <t>047</t>
  </si>
  <si>
    <t>48</t>
  </si>
  <si>
    <t xml:space="preserve">  7180000 Alte venituri ale trezoreriei statului</t>
  </si>
  <si>
    <t>048</t>
  </si>
  <si>
    <t>49</t>
  </si>
  <si>
    <t xml:space="preserve">  7500000 Venituri din proprietate</t>
  </si>
  <si>
    <t>049</t>
  </si>
  <si>
    <t>50</t>
  </si>
  <si>
    <t xml:space="preserve">  7510300 Amenzi, penalităţi şi confiscări</t>
  </si>
  <si>
    <t>050</t>
  </si>
  <si>
    <t>51</t>
  </si>
  <si>
    <t xml:space="preserve">  7510400 Diverse venituri</t>
  </si>
  <si>
    <t>051</t>
  </si>
  <si>
    <t>52</t>
  </si>
  <si>
    <t xml:space="preserve">  7810200 Venituri din provizioane</t>
  </si>
  <si>
    <t>052</t>
  </si>
  <si>
    <t>53</t>
  </si>
  <si>
    <t xml:space="preserve">  7810300 Venituri din ajustări privind deprecierea activelor fixe</t>
  </si>
  <si>
    <t>053</t>
  </si>
  <si>
    <t>54</t>
  </si>
  <si>
    <t xml:space="preserve">  7810401 Venituri din ajustări pentru deprecierea activelor circulante - stocuri</t>
  </si>
  <si>
    <t>054</t>
  </si>
  <si>
    <t>55</t>
  </si>
  <si>
    <t xml:space="preserve">  7810402 Venituri din ajustări pentru deprecierea activelor circulante - creanţe</t>
  </si>
  <si>
    <t>055</t>
  </si>
  <si>
    <t>56</t>
  </si>
  <si>
    <t xml:space="preserve">  7770000 Veniturile fondului de risc</t>
  </si>
  <si>
    <t>056</t>
  </si>
  <si>
    <t>57</t>
  </si>
  <si>
    <t>VENITURI FINANCIARE rd.57=rd.rd.58+rd.59+ rd.60+rd.61+rd.62+rd. 63 +rd.64+rd.65+rd.66+    rd. 67</t>
  </si>
  <si>
    <t>057</t>
  </si>
  <si>
    <t>58</t>
  </si>
  <si>
    <t xml:space="preserve">  7630000 Venituri din creanţe imobilizate</t>
  </si>
  <si>
    <t>058</t>
  </si>
  <si>
    <t>59</t>
  </si>
  <si>
    <t xml:space="preserve">  7640000 Venituri din investiţii financiare cedate</t>
  </si>
  <si>
    <t>059</t>
  </si>
  <si>
    <t>60</t>
  </si>
  <si>
    <t xml:space="preserve">  7650100 Venituri din diferenţe de curs valutar – diferenţe de curs din reevaluarea creanţelor şi datoriilor</t>
  </si>
  <si>
    <t>060</t>
  </si>
  <si>
    <t>61</t>
  </si>
  <si>
    <t xml:space="preserve">  7650200 Venituri din diferenţe de curs valutar – diferenţe de curs din reevaluarea disponibilităţilor</t>
  </si>
  <si>
    <t>061</t>
  </si>
  <si>
    <t>62</t>
  </si>
  <si>
    <t xml:space="preserve">  7660000 Venituri din dobânzi</t>
  </si>
  <si>
    <t>062</t>
  </si>
  <si>
    <t>63</t>
  </si>
  <si>
    <t xml:space="preserve">  7670000 Sume de primit de la bugetul de stat pentru acoperirea pierderilor din schimb valutar – PHARE, SAPARD, ISPA -</t>
  </si>
  <si>
    <t>063</t>
  </si>
  <si>
    <t>64</t>
  </si>
  <si>
    <t xml:space="preserve">  7680000 Alte venituri financiare – PHARE, SAPARD, ISPA -</t>
  </si>
  <si>
    <t>064</t>
  </si>
  <si>
    <t>65</t>
  </si>
  <si>
    <t xml:space="preserve">  7690000 Sume de primit de la bugetul de stat pentru acoperirea altor pierderi (cheltuieli neeligibile - costuri bancare – PHARE, SAPARD, ISPA)</t>
  </si>
  <si>
    <t>065</t>
  </si>
  <si>
    <t>66</t>
  </si>
  <si>
    <t xml:space="preserve">  7860300 Venituri din ajustări pentru pierderea de valoare a activelor financiare</t>
  </si>
  <si>
    <t>066</t>
  </si>
  <si>
    <t>67</t>
  </si>
  <si>
    <t xml:space="preserve">  7860400 Venituri din ajustări pentru pierderea de valoare a activelor circulante</t>
  </si>
  <si>
    <t>067</t>
  </si>
  <si>
    <t>68</t>
  </si>
  <si>
    <t>VENITURI EXTRAORDINARE  rd.68 = rd.69</t>
  </si>
  <si>
    <t>068</t>
  </si>
  <si>
    <t>69</t>
  </si>
  <si>
    <t xml:space="preserve">  7910000 Venituri din valorificarea unor bunuri ale statului</t>
  </si>
  <si>
    <t>069</t>
  </si>
  <si>
    <t>70</t>
  </si>
  <si>
    <t xml:space="preserve">TOTAL CHELTUIELI rd.70=rd. rd.71+rd.140+ rd.152 </t>
  </si>
  <si>
    <t>070</t>
  </si>
  <si>
    <t>71</t>
  </si>
  <si>
    <t>CHELTUIELI  OPERAŢIONALE rd.71=rd. rd.72+rd.84+ rd.95+ rd. 125+ rd.136</t>
  </si>
  <si>
    <t>071</t>
  </si>
  <si>
    <t>72</t>
  </si>
  <si>
    <t>Salariile şi contribuţiile sociale aferente angajaţilor rd. 72=rd. rd.73+rd.74+ rd.75+ rd. 76+ rd.77+rd. 78+ rd.79+ rd. 80 +rd.81+ rd.82+ rd.83</t>
  </si>
  <si>
    <t>072</t>
  </si>
  <si>
    <t>73</t>
  </si>
  <si>
    <t xml:space="preserve">  6410000 Cheltuieli cu salariile personalului</t>
  </si>
  <si>
    <t>073</t>
  </si>
  <si>
    <t>74</t>
  </si>
  <si>
    <t xml:space="preserve">  6420000 Cheltuieli salariale în natură</t>
  </si>
  <si>
    <t>074</t>
  </si>
  <si>
    <t>75</t>
  </si>
  <si>
    <t xml:space="preserve">  6450100 Contribuţiile angajatorilor pentru asigurări sociale</t>
  </si>
  <si>
    <t>075</t>
  </si>
  <si>
    <t>76</t>
  </si>
  <si>
    <t xml:space="preserve">  6450200 Contribuţiile angajatorilor pentru asigurări de şomaj</t>
  </si>
  <si>
    <t>076</t>
  </si>
  <si>
    <t>77</t>
  </si>
  <si>
    <t xml:space="preserve">  6450300 Contribuţiile angajatorilor pentru asigurări sociale de sănătate</t>
  </si>
  <si>
    <t>077</t>
  </si>
  <si>
    <t>78</t>
  </si>
  <si>
    <t xml:space="preserve">  6450400 Contribuţiile angajatorilor pentru accidente de muncă şi boli profesionale</t>
  </si>
  <si>
    <t>078</t>
  </si>
  <si>
    <t>79</t>
  </si>
  <si>
    <t xml:space="preserve">  6450500 Contribuţiile angajatorilor pentru concedii şi indemnizaţii</t>
  </si>
  <si>
    <t>079</t>
  </si>
  <si>
    <t>80</t>
  </si>
  <si>
    <t xml:space="preserve">  6450600 Contribuţiile angajatorilor la fondul de garantare pentru plata creanţelor salariale</t>
  </si>
  <si>
    <t>080</t>
  </si>
  <si>
    <t>81</t>
  </si>
  <si>
    <t xml:space="preserve">  6450800 Contribuţiile angajatorilor la fondul de garantare pentru plata creanţelor salariale</t>
  </si>
  <si>
    <t>081</t>
  </si>
  <si>
    <t>82</t>
  </si>
  <si>
    <t xml:space="preserve">  6460000 Cheltuieli cu indemnizaţiile de delegare, detaşare şi alte drepturi salariale</t>
  </si>
  <si>
    <t>082</t>
  </si>
  <si>
    <t>83</t>
  </si>
  <si>
    <t xml:space="preserve">  6470000 Cheltuieli din fondul destinat stimulării personalului</t>
  </si>
  <si>
    <t>083</t>
  </si>
  <si>
    <t>84</t>
  </si>
  <si>
    <t>Subventii şi transferuri rd.84=rd.85+rd.86+ rd.87 +rd.88+rd.89+rd.90+ rd.91+rd.92+rd.93+ rd.94</t>
  </si>
  <si>
    <t>084</t>
  </si>
  <si>
    <t>85</t>
  </si>
  <si>
    <t xml:space="preserve">  6700000 Subvenţii</t>
  </si>
  <si>
    <t>085</t>
  </si>
  <si>
    <t>86</t>
  </si>
  <si>
    <t xml:space="preserve">  6710000 Transferuri curente între unităţi ale administraţiei publice</t>
  </si>
  <si>
    <t>086</t>
  </si>
  <si>
    <t>87</t>
  </si>
  <si>
    <t xml:space="preserve">  6720000 Transferuri de capital între unităţi ale administraţiei publice</t>
  </si>
  <si>
    <t>087</t>
  </si>
  <si>
    <t>88</t>
  </si>
  <si>
    <t xml:space="preserve">  6730000 Transferuri interne</t>
  </si>
  <si>
    <t>088</t>
  </si>
  <si>
    <t>89</t>
  </si>
  <si>
    <t xml:space="preserve">  6740000 Transferuri în străinătate</t>
  </si>
  <si>
    <t>089</t>
  </si>
  <si>
    <t>90</t>
  </si>
  <si>
    <t xml:space="preserve">  6750000 Contribuţia României la bugetul Uniunii Europene</t>
  </si>
  <si>
    <t>090</t>
  </si>
  <si>
    <t>91</t>
  </si>
  <si>
    <t xml:space="preserve">  6760000 Asigurări sociale</t>
  </si>
  <si>
    <t>091</t>
  </si>
  <si>
    <t>92</t>
  </si>
  <si>
    <t xml:space="preserve">  6770000 Ajutoare sociale</t>
  </si>
  <si>
    <t>092</t>
  </si>
  <si>
    <t>93</t>
  </si>
  <si>
    <t xml:space="preserve">  6780000 Transferuri pentru proiecte finanţate din fonduri externe nerambursabile postaderare şi fonduri de la bugetul de stat</t>
  </si>
  <si>
    <t>093</t>
  </si>
  <si>
    <t>94</t>
  </si>
  <si>
    <t xml:space="preserve">  6790000 Alte cheltuieli</t>
  </si>
  <si>
    <t>094</t>
  </si>
  <si>
    <t>95</t>
  </si>
  <si>
    <t>Stocuri, consumabile, lucrări şi servicii executate de terţi rd.95=rd.96+rd.97+ rd.98+ rd. 99+rd.100+rd.101+rd.102 +rd.103+rd.104+rd.105+rd.106+ rd.107+rd.108+rd.109+ rd.110+rd.111+rd.112 +rd. 113+ rd.114+ rd. 115 +rd.116+ rd.117+ rd.118+rd.119+rd.120+rd.121 +rd.122+rd.123+ rd. 124</t>
  </si>
  <si>
    <t>095</t>
  </si>
  <si>
    <t>96</t>
  </si>
  <si>
    <t xml:space="preserve">  6010000 Cheltuieli cu materiile prime</t>
  </si>
  <si>
    <t>096</t>
  </si>
  <si>
    <t>97</t>
  </si>
  <si>
    <t xml:space="preserve">  6020100 Cheltuieli cu materialele auxiliare</t>
  </si>
  <si>
    <t>097</t>
  </si>
  <si>
    <t>98</t>
  </si>
  <si>
    <t xml:space="preserve">  6020200 Cheltuieli privind combustibilul</t>
  </si>
  <si>
    <t>098</t>
  </si>
  <si>
    <t>99</t>
  </si>
  <si>
    <t xml:space="preserve">  6020300 Cheltuieli privind materialele pentru ambalat</t>
  </si>
  <si>
    <t>099</t>
  </si>
  <si>
    <t>100</t>
  </si>
  <si>
    <t xml:space="preserve">  6020400 Cheltuieli privind piesele de schimb</t>
  </si>
  <si>
    <t>101</t>
  </si>
  <si>
    <t xml:space="preserve">  6020500 Cheltuieli privind seminţele şi materialele de plantat</t>
  </si>
  <si>
    <t>102</t>
  </si>
  <si>
    <t xml:space="preserve">  6020600 Cheltuieli privind furajele</t>
  </si>
  <si>
    <t>103</t>
  </si>
  <si>
    <t xml:space="preserve">  6020700 Cheltuieli privind hrana</t>
  </si>
  <si>
    <t>104</t>
  </si>
  <si>
    <t xml:space="preserve">  6020800 Cheltuieli privind alte materiale consumabile</t>
  </si>
  <si>
    <t>105</t>
  </si>
  <si>
    <t xml:space="preserve">  6020900 Cheltuieli privind medicamentele şi materialele sanitare</t>
  </si>
  <si>
    <t>106</t>
  </si>
  <si>
    <t xml:space="preserve">  6030000 Cheltuieli privind materialele de natura obiectelor de inventar</t>
  </si>
  <si>
    <t>107</t>
  </si>
  <si>
    <t xml:space="preserve">  6060000 Cheltuieli privind animalele şi păsările</t>
  </si>
  <si>
    <t>108</t>
  </si>
  <si>
    <t xml:space="preserve">  6070000 Cheltuieli privind mărfurile</t>
  </si>
  <si>
    <t>109</t>
  </si>
  <si>
    <t xml:space="preserve">  6080000 Cheltuieli privind ambalajele</t>
  </si>
  <si>
    <t>110</t>
  </si>
  <si>
    <t xml:space="preserve">  6090000 Cheltuieli cu alte stocuri</t>
  </si>
  <si>
    <t>111</t>
  </si>
  <si>
    <t xml:space="preserve">  6100000 Cheltuieli privind energia şi apa</t>
  </si>
  <si>
    <t>112</t>
  </si>
  <si>
    <t xml:space="preserve">  6110000 Cheltuieli cu întreţinerea şi reparaţiile</t>
  </si>
  <si>
    <t>113</t>
  </si>
  <si>
    <t xml:space="preserve">  6120000 Cheltuieli cu chiriile</t>
  </si>
  <si>
    <t>114</t>
  </si>
  <si>
    <t xml:space="preserve">  6130000 Cheltuieli cu primele de asigurare</t>
  </si>
  <si>
    <t>115</t>
  </si>
  <si>
    <t xml:space="preserve">  6140000 Cheltuieli cu deplasări, detaşări, transferări</t>
  </si>
  <si>
    <t>116</t>
  </si>
  <si>
    <t xml:space="preserve">  6220000 Cheltuieli privind comisioanele şi onorariile</t>
  </si>
  <si>
    <t>117</t>
  </si>
  <si>
    <t xml:space="preserve">  6230000 Cheltuieli de protocol, reclamă şi publicitate</t>
  </si>
  <si>
    <t>118</t>
  </si>
  <si>
    <t xml:space="preserve">  6240100 Cheltuieli cu transportul de bunuri</t>
  </si>
  <si>
    <t>119</t>
  </si>
  <si>
    <t xml:space="preserve">  6240200 Cheltuieli cu transportul de personal</t>
  </si>
  <si>
    <t>120</t>
  </si>
  <si>
    <t xml:space="preserve">  6260000 Cheltuieli poştale şi taxe de telecomunicaţii</t>
  </si>
  <si>
    <t>121</t>
  </si>
  <si>
    <t xml:space="preserve">  6270000 Cheltuieli cu serviciile bancare şi asimilate</t>
  </si>
  <si>
    <t>122</t>
  </si>
  <si>
    <t xml:space="preserve">  6280000 Alte cheltuieli cu serviciile executate de terţi</t>
  </si>
  <si>
    <t>123</t>
  </si>
  <si>
    <t xml:space="preserve">  6290100 Alte cheltuieli autorizate prin dispoziţii legale – cheltuieli curente</t>
  </si>
  <si>
    <t>124</t>
  </si>
  <si>
    <t xml:space="preserve">  6290200 Alte cheltuieli autorizate prin dispoziţii legale – reparaţii capitale</t>
  </si>
  <si>
    <t>125</t>
  </si>
  <si>
    <t>Cheltuieli de capital, amortizări şi provizioane rd.125=rd.126+rd.127+rd.128 + rd. 129+ rd.130+rd. 131+ rd.132+ rd. 133 + d.134+ rd.135</t>
  </si>
  <si>
    <t>126</t>
  </si>
  <si>
    <t xml:space="preserve">  6810100 Cheltuieli operaţionale privind amortizarea activelor fixe</t>
  </si>
  <si>
    <t>127</t>
  </si>
  <si>
    <t xml:space="preserve">  6810200 Cheltuieli operaţionale privind provizioanele</t>
  </si>
  <si>
    <t>128</t>
  </si>
  <si>
    <t xml:space="preserve">  6810300 Cheltuieli operaţionale privind ajustările pentru deprecierea activelor fixe</t>
  </si>
  <si>
    <t>129</t>
  </si>
  <si>
    <t xml:space="preserve">  6810401 Cheltuieli operaţionale privind ajustările pentru deprecierea activelor circulante - stocuri</t>
  </si>
  <si>
    <t>130</t>
  </si>
  <si>
    <t xml:space="preserve">  6810402 Cheltuieli operaţionale privind ajustările pentru deprecierea activelor circulante - creanţe</t>
  </si>
  <si>
    <t>131</t>
  </si>
  <si>
    <t xml:space="preserve">  6820101 Cheltuieli cu activele fixe corporale neamortizabile – active militare</t>
  </si>
  <si>
    <t>132</t>
  </si>
  <si>
    <t xml:space="preserve">  6820109 Cheltuieli cu activele fixe corporale neamortizabile -altele</t>
  </si>
  <si>
    <t>133</t>
  </si>
  <si>
    <t xml:space="preserve">  6820200 Cheltuieli cu activele fixe necorporale neamortizabile</t>
  </si>
  <si>
    <t>134</t>
  </si>
  <si>
    <t xml:space="preserve">  6890100 Cheltuieli privind rezerva de stat</t>
  </si>
  <si>
    <t>135</t>
  </si>
  <si>
    <t xml:space="preserve">  6890200 Cheltuieli privind rezerva de mobilizare</t>
  </si>
  <si>
    <t>136</t>
  </si>
  <si>
    <t>Alte cheltuieli operaţionale    rd.136=rd.137+rd.138+ rd.139</t>
  </si>
  <si>
    <t>137</t>
  </si>
  <si>
    <t xml:space="preserve">  6350000 Cheltuieli cu alte impozite, taxe şi vărsaminte asimilate</t>
  </si>
  <si>
    <t>138</t>
  </si>
  <si>
    <t xml:space="preserve">  6540000 Pierderi din creanţe şi debitori diverşi</t>
  </si>
  <si>
    <t>139</t>
  </si>
  <si>
    <t xml:space="preserve">  6580000 Alte cheltuieli operaţionale</t>
  </si>
  <si>
    <t>140</t>
  </si>
  <si>
    <t>CHELTUIELI FINANCIARE rd.140=rd.141 +rd.142+ rd.143+ rd. 144+ rd.145+rd. 146+ rd.147+ rd. 148 +rd.149+ rd.150+ rd.151</t>
  </si>
  <si>
    <t>141</t>
  </si>
  <si>
    <t xml:space="preserve">  6630000 Pierderi din creanţe imobilizate</t>
  </si>
  <si>
    <t>142</t>
  </si>
  <si>
    <t xml:space="preserve">  6640000 Cheltuieli din investiţii financiare cedate</t>
  </si>
  <si>
    <t>143</t>
  </si>
  <si>
    <t xml:space="preserve">  6650100 Cheltuieli din diferenţe de curs valutar – diferenţe de curs din reevaluarea creanţelor şi datoriilor</t>
  </si>
  <si>
    <t>144</t>
  </si>
  <si>
    <t xml:space="preserve">  6650200 Cheltuieli din diferenţe de curs valutar – diferenţe de curs din reevaluarea disponibilităţilor</t>
  </si>
  <si>
    <t>145</t>
  </si>
  <si>
    <t xml:space="preserve">  6660000 Cheltuieli privind dobânzile</t>
  </si>
  <si>
    <t>146</t>
  </si>
  <si>
    <t xml:space="preserve">  6670000 Sume de transferat bugetului de stat reprezentând câştiguri din schimb valutar – PHARE, SAPARD, ISPA</t>
  </si>
  <si>
    <t>147</t>
  </si>
  <si>
    <t xml:space="preserve">  6680000 Dobânzi de transferat Comisiei  Europene/altor donatori sau de alocat programului – PHARE, SAPARD, ISPA, FONDURI EXTERNE NERAMBURSABILE POSTADERARE</t>
  </si>
  <si>
    <t>148</t>
  </si>
  <si>
    <t xml:space="preserve">  6690000 Alte pierderi (cheltuieli neeligibile - costuri bancare) – PHARE, SAPARD, ISPA -</t>
  </si>
  <si>
    <t>149</t>
  </si>
  <si>
    <t xml:space="preserve">  6860300 Cheltuieli financiare privind ajustările pentru pierderea de valoare a activelor financiare</t>
  </si>
  <si>
    <t>150</t>
  </si>
  <si>
    <t xml:space="preserve">  6860400 Cheltuieli financiare privind ajustările pentru pierderea de valoare a activelor circulante</t>
  </si>
  <si>
    <t>151</t>
  </si>
  <si>
    <t xml:space="preserve">  6860800 Cheltuieli financiare privind amortizarea primelor de rambursare a obligaţiunilor</t>
  </si>
  <si>
    <t>152</t>
  </si>
  <si>
    <t>CHELTUIELI EXTRAORDINARE rd.152=rd.153+rd.154</t>
  </si>
  <si>
    <t>153</t>
  </si>
  <si>
    <t xml:space="preserve">  6900000 Cheltuieli cu pierderi din calamităţi</t>
  </si>
  <si>
    <t>154</t>
  </si>
  <si>
    <t xml:space="preserve">  6910000 Cheltuieli extraordinare din operaţiuni cu active fixe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</si>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</sst>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5" xfId="0" applyNumberFormat="1" applyFont="1" applyBorder="1" applyAlignment="1">
      <alignment wrapText="1" shrinkToFit="1"/>
    </xf>
    <xf numFmtId="4" fontId="3" fillId="0" borderId="5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9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3" width="7.5703125" customWidth="1"/>
    <col min="4" max="20" width="14.42578125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 thickBot="1" x14ac:dyDescent="0.3"/>
    <row r="5" spans="1:20" s="6" customFormat="1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22</v>
      </c>
      <c r="P5" s="5" t="s">
        <v>23</v>
      </c>
      <c r="Q5" s="5" t="s">
        <v>24</v>
      </c>
      <c r="R5" s="5" t="s">
        <v>25</v>
      </c>
      <c r="S5" s="5" t="s">
        <v>26</v>
      </c>
      <c r="T5" s="5" t="s">
        <v>27</v>
      </c>
    </row>
    <row r="6" spans="1:20" s="6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6" customForma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6" customFormat="1" ht="15.75" thickBo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s="6" customFormat="1" ht="32.25" thickBot="1" x14ac:dyDescent="0.3">
      <c r="A9" s="9" t="s">
        <v>4</v>
      </c>
      <c r="B9" s="9" t="s">
        <v>6</v>
      </c>
      <c r="C9" s="9" t="s">
        <v>8</v>
      </c>
      <c r="D9" s="9" t="s">
        <v>10</v>
      </c>
      <c r="E9" s="9">
        <v>2</v>
      </c>
      <c r="F9" s="9">
        <v>3</v>
      </c>
      <c r="G9" s="9">
        <v>4</v>
      </c>
      <c r="H9" s="9">
        <v>5</v>
      </c>
      <c r="I9" s="9">
        <v>6</v>
      </c>
      <c r="J9" s="9">
        <v>7</v>
      </c>
      <c r="K9" s="9">
        <v>8</v>
      </c>
      <c r="L9" s="9">
        <v>9</v>
      </c>
      <c r="M9" s="9">
        <v>10</v>
      </c>
      <c r="N9" s="9" t="s">
        <v>21</v>
      </c>
      <c r="O9" s="9">
        <v>12</v>
      </c>
      <c r="P9" s="9">
        <v>13</v>
      </c>
      <c r="Q9" s="9">
        <v>14</v>
      </c>
      <c r="R9" s="9">
        <v>15</v>
      </c>
      <c r="S9" s="9">
        <v>16</v>
      </c>
      <c r="T9" s="9">
        <v>17</v>
      </c>
    </row>
    <row r="10" spans="1:20" s="6" customFormat="1" ht="22.5" x14ac:dyDescent="0.25">
      <c r="A10" s="12" t="s">
        <v>28</v>
      </c>
      <c r="B10" s="12" t="s">
        <v>29</v>
      </c>
      <c r="C10" s="12" t="s">
        <v>30</v>
      </c>
      <c r="D10" s="13">
        <f>E10+F10+G10+H10+I10+J10+K10+L10+M10+N10+T10</f>
        <v>6321347</v>
      </c>
      <c r="E10" s="13">
        <f>E11+E66+E77</f>
        <v>0</v>
      </c>
      <c r="F10" s="13">
        <f>F11+F66+F77</f>
        <v>6321347</v>
      </c>
      <c r="G10" s="13">
        <f>G11+G66+G77</f>
        <v>0</v>
      </c>
      <c r="H10" s="13">
        <f>H11+H66+H77</f>
        <v>0</v>
      </c>
      <c r="I10" s="13">
        <f>I11+I66+I77</f>
        <v>0</v>
      </c>
      <c r="J10" s="13">
        <f>J11+J66+J77</f>
        <v>0</v>
      </c>
      <c r="K10" s="13">
        <f>K11+K66+K77</f>
        <v>0</v>
      </c>
      <c r="L10" s="13">
        <f>L11+L66+L77</f>
        <v>0</v>
      </c>
      <c r="M10" s="13">
        <f>M11+M66+M77</f>
        <v>0</v>
      </c>
      <c r="N10" s="13">
        <f>O10+P10+Q10+R10+S10</f>
        <v>0</v>
      </c>
      <c r="O10" s="13">
        <f>O11+O66+O77</f>
        <v>0</v>
      </c>
      <c r="P10" s="13">
        <f>P11+P66+P77</f>
        <v>0</v>
      </c>
      <c r="Q10" s="13">
        <f>Q11+Q66+Q77</f>
        <v>0</v>
      </c>
      <c r="R10" s="13">
        <f>R11+R66+R77</f>
        <v>0</v>
      </c>
      <c r="S10" s="13">
        <f>S11+S66+S77</f>
        <v>0</v>
      </c>
      <c r="T10" s="13">
        <f>T11+T66+T77</f>
        <v>0</v>
      </c>
    </row>
    <row r="11" spans="1:20" s="6" customFormat="1" ht="22.5" x14ac:dyDescent="0.25">
      <c r="A11" s="12" t="s">
        <v>31</v>
      </c>
      <c r="B11" s="12" t="s">
        <v>32</v>
      </c>
      <c r="C11" s="12" t="s">
        <v>33</v>
      </c>
      <c r="D11" s="13">
        <f>E11+F11+G11+H11+I11+J11+K11+L11+M11+N11+T11</f>
        <v>6321347</v>
      </c>
      <c r="E11" s="13">
        <f>E12+E38+E44+E55</f>
        <v>0</v>
      </c>
      <c r="F11" s="13">
        <f>F12+F38+F44+F55</f>
        <v>6321347</v>
      </c>
      <c r="G11" s="13">
        <f>G12+G38+G44+G55</f>
        <v>0</v>
      </c>
      <c r="H11" s="13">
        <f>H12+H38+H44+H55</f>
        <v>0</v>
      </c>
      <c r="I11" s="13">
        <f>I12+I38+I44+I55</f>
        <v>0</v>
      </c>
      <c r="J11" s="13">
        <f>J12+J38+J44+J55</f>
        <v>0</v>
      </c>
      <c r="K11" s="13">
        <f>K12+K38+K44+K55</f>
        <v>0</v>
      </c>
      <c r="L11" s="13">
        <f>L12+L38+L44+L55</f>
        <v>0</v>
      </c>
      <c r="M11" s="13">
        <f>M12+M38+M44+M55</f>
        <v>0</v>
      </c>
      <c r="N11" s="13">
        <f>O11+P11+Q11+R11+S11</f>
        <v>0</v>
      </c>
      <c r="O11" s="13">
        <f>O12+O38+O44+O55</f>
        <v>0</v>
      </c>
      <c r="P11" s="13">
        <f>P12+P38+P44+P55</f>
        <v>0</v>
      </c>
      <c r="Q11" s="13">
        <f>Q12+Q38+Q44+Q55</f>
        <v>0</v>
      </c>
      <c r="R11" s="13">
        <f>R12+R38+R44+R55</f>
        <v>0</v>
      </c>
      <c r="S11" s="13">
        <f>S12+S38+S44+S55</f>
        <v>0</v>
      </c>
      <c r="T11" s="13">
        <f>T12+T38+T44+T55</f>
        <v>0</v>
      </c>
    </row>
    <row r="12" spans="1:20" s="6" customFormat="1" ht="75" x14ac:dyDescent="0.25">
      <c r="A12" s="12" t="s">
        <v>34</v>
      </c>
      <c r="B12" s="12" t="s">
        <v>35</v>
      </c>
      <c r="C12" s="12" t="s">
        <v>36</v>
      </c>
      <c r="D12" s="13">
        <f>E12+F12+G12+H12+I12+J12+K12+L12+M12+N12+T12</f>
        <v>3253373</v>
      </c>
      <c r="E12" s="13">
        <f>E13+E14+E15+E16+E17+E18+E19+E20+E21+E22+E23+E24+E25+E26+E27+E28+E29+E30+E32+E33+E34+E35+E36+E37</f>
        <v>0</v>
      </c>
      <c r="F12" s="13">
        <f>F13+F14+F15+F16+F17+F18+F19+F20+F21+F22+F23+F24+F25+F26+F27+F28+F29+F30+F32+F33+F34+F35+F36+F37</f>
        <v>3253373</v>
      </c>
      <c r="G12" s="13">
        <f>G13+G14+G15+G16+G17+G18+G19+G20+G21+G22+G23+G24+G25+G26+G27+G28+G29+G30+G32+G33+G34+G35+G36+G37</f>
        <v>0</v>
      </c>
      <c r="H12" s="13">
        <f>H13+H14+H15+H16+H17+H18+H19+H20+H21+H22+H23+H24+H25+H26+H27+H28+H29+H30+H32+H33+H34+H35+H36+H37</f>
        <v>0</v>
      </c>
      <c r="I12" s="13">
        <f>I13+I14+I15+I16+I17+I18+I19+I20+I21+I22+I23+I24+I25+I26+I27+I28+I29+I30+I32+I33+I34+I35+I36+I37</f>
        <v>0</v>
      </c>
      <c r="J12" s="13">
        <f>J13+J14+J15+J16+J17+J18+J19+J20+J21+J22+J23+J24+J25+J26+J27+J28+J29+J30+J32+J33+J34+J35+J36+J37</f>
        <v>0</v>
      </c>
      <c r="K12" s="13">
        <f>K13+K14+K15+K16+K17+K18+K19+K20+K21+K22+K23+K24+K25+K26+K27+K28+K29+K30+K32+K33+K34+K35+K36+K37</f>
        <v>0</v>
      </c>
      <c r="L12" s="13">
        <f>L13+L14+L15+L16+L17+L18+L19+L20+L21+L22+L23+L24+L25+L26+L27+L28+L29+L30+L32+L33+L34+L35+L36+L37</f>
        <v>0</v>
      </c>
      <c r="M12" s="13">
        <f>M13+M14+M15+M16+M17+M18+M19+M20+M21+M22+M23+M24+M25+M26+M27+M28+M29+M30+M32+M33+M34+M35+M36+M37</f>
        <v>0</v>
      </c>
      <c r="N12" s="13">
        <f>O12+P12+Q12+R12+S12</f>
        <v>0</v>
      </c>
      <c r="O12" s="13">
        <f>O13+O14+O15+O16+O17+O18+O19+O20+O21+O22+O23+O24+O25+O26+O27+O28+O29+O30+O32+O33+O34+O35+O36+O37</f>
        <v>0</v>
      </c>
      <c r="P12" s="13">
        <f>P13+P14+P15+P16+P17+P18+P19+P20+P21+P22+P23+P24+P25+P26+P27+P28+P29+P30+P32+P33+P34+P35+P36+P37</f>
        <v>0</v>
      </c>
      <c r="Q12" s="13">
        <f>Q13+Q14+Q15+Q16+Q17+Q18+Q19+Q20+Q21+Q22+Q23+Q24+Q25+Q26+Q27+Q28+Q29+Q30+Q32+Q33+Q34+Q35+Q36+Q37</f>
        <v>0</v>
      </c>
      <c r="R12" s="13">
        <f>R13+R14+R15+R16+R17+R18+R19+R20+R21+R22+R23+R24+R25+R26+R27+R28+R29+R30+R32+R33+R34+R35+R36+R37</f>
        <v>0</v>
      </c>
      <c r="S12" s="13">
        <f>S13+S14+S15+S16+S17+S18+S19+S20+S21+S22+S23+S24+S25+S26+S27+S28+S29+S30+S32+S33+S34+S35+S36+S37</f>
        <v>0</v>
      </c>
      <c r="T12" s="13">
        <f>T13+T14+T15+T16+T17+T18+T19+T20+T21+T22+T23+T24+T25+T26+T27+T28+T29+T30+T32+T33+T34+T35+T36+T37</f>
        <v>0</v>
      </c>
    </row>
    <row r="13" spans="1:20" s="6" customFormat="1" x14ac:dyDescent="0.25">
      <c r="A13" s="12" t="s">
        <v>37</v>
      </c>
      <c r="B13" s="12" t="s">
        <v>38</v>
      </c>
      <c r="C13" s="12" t="s">
        <v>39</v>
      </c>
      <c r="D13" s="13">
        <f>E13+F13+G13+H13+I13+J13+K13+L13+M13+N13+T13</f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>O13+P13+Q13+R13+S13</f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</row>
    <row r="14" spans="1:20" s="6" customFormat="1" ht="33" x14ac:dyDescent="0.25">
      <c r="A14" s="12" t="s">
        <v>40</v>
      </c>
      <c r="B14" s="12" t="s">
        <v>41</v>
      </c>
      <c r="C14" s="12" t="s">
        <v>42</v>
      </c>
      <c r="D14" s="13">
        <f>E14+F14+G14+H14+I14+J14+K14+L14+M14+N14+T14</f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f>O14+P14+Q14+R14+S14</f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</row>
    <row r="15" spans="1:20" s="6" customFormat="1" x14ac:dyDescent="0.25">
      <c r="A15" s="12" t="s">
        <v>43</v>
      </c>
      <c r="B15" s="12" t="s">
        <v>44</v>
      </c>
      <c r="C15" s="12" t="s">
        <v>45</v>
      </c>
      <c r="D15" s="13">
        <f>E15+F15+G15+H15+I15+J15+K15+L15+M15+N15+T15</f>
        <v>5218</v>
      </c>
      <c r="E15" s="13">
        <v>0</v>
      </c>
      <c r="F15" s="13">
        <v>5218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f>O15+P15+Q15+R15+S15</f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</row>
    <row r="16" spans="1:20" s="6" customFormat="1" ht="22.5" x14ac:dyDescent="0.25">
      <c r="A16" s="12" t="s">
        <v>46</v>
      </c>
      <c r="B16" s="12" t="s">
        <v>47</v>
      </c>
      <c r="C16" s="12" t="s">
        <v>48</v>
      </c>
      <c r="D16" s="13">
        <f>E16+F16+G16+H16+I16+J16+K16+L16+M16+N16+T16</f>
        <v>892024</v>
      </c>
      <c r="E16" s="13">
        <v>0</v>
      </c>
      <c r="F16" s="13">
        <v>892024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f>O16+P16+Q16+R16+S16</f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</row>
    <row r="17" spans="1:20" s="6" customFormat="1" ht="22.5" x14ac:dyDescent="0.25">
      <c r="A17" s="12" t="s">
        <v>49</v>
      </c>
      <c r="B17" s="12" t="s">
        <v>50</v>
      </c>
      <c r="C17" s="12" t="s">
        <v>51</v>
      </c>
      <c r="D17" s="13">
        <f>E17+F17+G17+H17+I17+J17+K17+L17+M17+N17+T17</f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f>O17+P17+Q17+R17+S17</f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</row>
    <row r="18" spans="1:20" s="6" customFormat="1" x14ac:dyDescent="0.25">
      <c r="A18" s="12" t="s">
        <v>52</v>
      </c>
      <c r="B18" s="12" t="s">
        <v>53</v>
      </c>
      <c r="C18" s="12" t="s">
        <v>54</v>
      </c>
      <c r="D18" s="13">
        <f>E18+F18+G18+H18+I18+J18+K18+L18+M18+N18+T18</f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f>O18+P18+Q18+R18+S18</f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</row>
    <row r="19" spans="1:20" s="6" customFormat="1" ht="22.5" x14ac:dyDescent="0.25">
      <c r="A19" s="12" t="s">
        <v>55</v>
      </c>
      <c r="B19" s="12" t="s">
        <v>56</v>
      </c>
      <c r="C19" s="12" t="s">
        <v>57</v>
      </c>
      <c r="D19" s="13">
        <f>E19+F19+G19+H19+I19+J19+K19+L19+M19+N19+T19</f>
        <v>5777</v>
      </c>
      <c r="E19" s="13">
        <v>0</v>
      </c>
      <c r="F19" s="13">
        <v>5777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>O19+P19+Q19+R19+S19</f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</row>
    <row r="20" spans="1:20" s="6" customFormat="1" x14ac:dyDescent="0.25">
      <c r="A20" s="12" t="s">
        <v>58</v>
      </c>
      <c r="B20" s="12" t="s">
        <v>59</v>
      </c>
      <c r="C20" s="12" t="s">
        <v>60</v>
      </c>
      <c r="D20" s="13">
        <f>E20+F20+G20+H20+I20+J20+K20+L20+M20+N20+T20</f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f>O20+P20+Q20+R20+S20</f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</row>
    <row r="21" spans="1:20" s="6" customFormat="1" x14ac:dyDescent="0.25">
      <c r="A21" s="12" t="s">
        <v>61</v>
      </c>
      <c r="B21" s="12" t="s">
        <v>62</v>
      </c>
      <c r="C21" s="12" t="s">
        <v>63</v>
      </c>
      <c r="D21" s="13">
        <f>E21+F21+G21+H21+I21+J21+K21+L21+M21+N21+T21</f>
        <v>2350354</v>
      </c>
      <c r="E21" s="13">
        <v>0</v>
      </c>
      <c r="F21" s="13">
        <v>2350354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f>O21+P21+Q21+R21+S21</f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</row>
    <row r="22" spans="1:20" s="6" customFormat="1" ht="22.5" x14ac:dyDescent="0.25">
      <c r="A22" s="12" t="s">
        <v>64</v>
      </c>
      <c r="B22" s="12" t="s">
        <v>65</v>
      </c>
      <c r="C22" s="12" t="s">
        <v>66</v>
      </c>
      <c r="D22" s="13">
        <f>E22+F22+G22+H22+I22+J22+K22+L22+M22+N22+T22</f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f>O22+P22+Q22+R22+S22</f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</row>
    <row r="23" spans="1:20" s="6" customFormat="1" x14ac:dyDescent="0.25">
      <c r="A23" s="12" t="s">
        <v>67</v>
      </c>
      <c r="B23" s="12" t="s">
        <v>68</v>
      </c>
      <c r="C23" s="12" t="s">
        <v>69</v>
      </c>
      <c r="D23" s="13">
        <f>E23+F23+G23+H23+I23+J23+K23+L23+M23+N23+T23</f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f>O23+P23+Q23+R23+S23</f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</row>
    <row r="24" spans="1:20" s="6" customFormat="1" x14ac:dyDescent="0.25">
      <c r="A24" s="12" t="s">
        <v>70</v>
      </c>
      <c r="B24" s="12" t="s">
        <v>71</v>
      </c>
      <c r="C24" s="12" t="s">
        <v>72</v>
      </c>
      <c r="D24" s="13">
        <f>E24+F24+G24+H24+I24+J24+K24+L24+M24+N24+T24</f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f>O24+P24+Q24+R24+S24</f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</row>
    <row r="25" spans="1:20" s="6" customFormat="1" ht="33" x14ac:dyDescent="0.25">
      <c r="A25" s="12" t="s">
        <v>73</v>
      </c>
      <c r="B25" s="12" t="s">
        <v>74</v>
      </c>
      <c r="C25" s="12" t="s">
        <v>75</v>
      </c>
      <c r="D25" s="13">
        <f>E25+F25+G25+H25+I25+J25+K25+L25+M25+N25+T25</f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f>O25+P25+Q25+R25+S25</f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</row>
    <row r="26" spans="1:20" s="6" customFormat="1" ht="33" x14ac:dyDescent="0.25">
      <c r="A26" s="12" t="s">
        <v>76</v>
      </c>
      <c r="B26" s="12" t="s">
        <v>77</v>
      </c>
      <c r="C26" s="12" t="s">
        <v>78</v>
      </c>
      <c r="D26" s="13">
        <f>E26+F26+G26+H26+I26+J26+K26+L26+M26+N26+T26</f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f>O26+P26+Q26+R26+S26</f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</row>
    <row r="27" spans="1:20" s="6" customFormat="1" x14ac:dyDescent="0.25">
      <c r="A27" s="12" t="s">
        <v>79</v>
      </c>
      <c r="B27" s="12" t="s">
        <v>80</v>
      </c>
      <c r="C27" s="12" t="s">
        <v>81</v>
      </c>
      <c r="D27" s="13">
        <f>E27+F27+G27+H27+I27+J27+K27+L27+M27+N27+T27</f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f>O27+P27+Q27+R27+S27</f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</row>
    <row r="28" spans="1:20" s="6" customFormat="1" ht="22.5" x14ac:dyDescent="0.25">
      <c r="A28" s="12" t="s">
        <v>82</v>
      </c>
      <c r="B28" s="12" t="s">
        <v>83</v>
      </c>
      <c r="C28" s="12" t="s">
        <v>84</v>
      </c>
      <c r="D28" s="13">
        <f>E28+F28+G28+H28+I28+J28+K28+L28+M28+N28+T28</f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f>O28+P28+Q28+R28+S28</f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</row>
    <row r="29" spans="1:20" s="6" customFormat="1" ht="22.5" x14ac:dyDescent="0.25">
      <c r="A29" s="12" t="s">
        <v>85</v>
      </c>
      <c r="B29" s="12" t="s">
        <v>86</v>
      </c>
      <c r="C29" s="12" t="s">
        <v>87</v>
      </c>
      <c r="D29" s="13">
        <f>E29+F29+G29+H29+I29+J29+K29+L29+M29+N29+T29</f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f>O29+P29+Q29+R29+S29</f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</row>
    <row r="30" spans="1:20" s="6" customFormat="1" ht="22.5" x14ac:dyDescent="0.25">
      <c r="A30" s="12" t="s">
        <v>88</v>
      </c>
      <c r="B30" s="12" t="s">
        <v>89</v>
      </c>
      <c r="C30" s="12" t="s">
        <v>90</v>
      </c>
      <c r="D30" s="13">
        <f>E30+F30+G30+H30+I30+J30+K30+L30+M30+N30+T30</f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f>O30+P30+Q30+R30+S30</f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</row>
    <row r="31" spans="1:20" s="6" customFormat="1" ht="33" x14ac:dyDescent="0.25">
      <c r="A31" s="12" t="s">
        <v>91</v>
      </c>
      <c r="B31" s="12" t="s">
        <v>92</v>
      </c>
      <c r="C31" s="12" t="s">
        <v>93</v>
      </c>
      <c r="D31" s="13">
        <f>E31+F31+G31+H31+I31+J31+K31+L31+M31+N31+T31</f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f>O31+P31+Q31+R31+S31</f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</row>
    <row r="32" spans="1:20" s="6" customFormat="1" ht="33" x14ac:dyDescent="0.25">
      <c r="A32" s="12" t="s">
        <v>94</v>
      </c>
      <c r="B32" s="12" t="s">
        <v>95</v>
      </c>
      <c r="C32" s="12" t="s">
        <v>96</v>
      </c>
      <c r="D32" s="13">
        <f>E32+F32+G32+H32+I32+J32+K32+L32+M32+N32+T32</f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f>O32+P32+Q32+R32+S32</f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</row>
    <row r="33" spans="1:20" s="6" customFormat="1" ht="22.5" x14ac:dyDescent="0.25">
      <c r="A33" s="12" t="s">
        <v>97</v>
      </c>
      <c r="B33" s="12" t="s">
        <v>98</v>
      </c>
      <c r="C33" s="12" t="s">
        <v>99</v>
      </c>
      <c r="D33" s="13">
        <f>E33+F33+G33+H33+I33+J33+K33+L33+M33+N33+T33</f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f>O33+P33+Q33+R33+S33</f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</row>
    <row r="34" spans="1:20" s="6" customFormat="1" ht="22.5" x14ac:dyDescent="0.25">
      <c r="A34" s="12" t="s">
        <v>100</v>
      </c>
      <c r="B34" s="12" t="s">
        <v>101</v>
      </c>
      <c r="C34" s="12" t="s">
        <v>102</v>
      </c>
      <c r="D34" s="13">
        <f>E34+F34+G34+H34+I34+J34+K34+L34+M34+N34+T34</f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f>O34+P34+Q34+R34+S34</f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</row>
    <row r="35" spans="1:20" s="6" customFormat="1" ht="22.5" x14ac:dyDescent="0.25">
      <c r="A35" s="12" t="s">
        <v>103</v>
      </c>
      <c r="B35" s="12" t="s">
        <v>104</v>
      </c>
      <c r="C35" s="12" t="s">
        <v>105</v>
      </c>
      <c r="D35" s="13">
        <f>E35+F35+G35+H35+I35+J35+K35+L35+M35+N35+T35</f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f>O35+P35+Q35+R35+S35</f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</row>
    <row r="36" spans="1:20" s="6" customFormat="1" ht="22.5" x14ac:dyDescent="0.25">
      <c r="A36" s="12" t="s">
        <v>106</v>
      </c>
      <c r="B36" s="12" t="s">
        <v>107</v>
      </c>
      <c r="C36" s="12" t="s">
        <v>108</v>
      </c>
      <c r="D36" s="13">
        <f>E36+F36+G36+H36+I36+J36+K36+L36+M36+N36+T36</f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f>O36+P36+Q36+R36+S36</f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</row>
    <row r="37" spans="1:20" s="6" customFormat="1" ht="22.5" x14ac:dyDescent="0.25">
      <c r="A37" s="12" t="s">
        <v>109</v>
      </c>
      <c r="B37" s="12" t="s">
        <v>110</v>
      </c>
      <c r="C37" s="12" t="s">
        <v>111</v>
      </c>
      <c r="D37" s="13">
        <f>E37+F37+G37+H37+I37+J37+K37+L37+M37+N37+T37</f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f>O37+P37+Q37+R37+S37</f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</row>
    <row r="38" spans="1:20" s="6" customFormat="1" ht="33" x14ac:dyDescent="0.25">
      <c r="A38" s="12" t="s">
        <v>112</v>
      </c>
      <c r="B38" s="12" t="s">
        <v>113</v>
      </c>
      <c r="C38" s="12" t="s">
        <v>114</v>
      </c>
      <c r="D38" s="13">
        <f>E38+F38+G38+H38+I38+J38+K38+L38+M38+N38+T38</f>
        <v>4816</v>
      </c>
      <c r="E38" s="13">
        <f>E39+E40+E41+E42+E43</f>
        <v>0</v>
      </c>
      <c r="F38" s="13">
        <f>F39+F40+F41+F42+F43</f>
        <v>4816</v>
      </c>
      <c r="G38" s="13">
        <f>G39+G40+G41+G42+G43</f>
        <v>0</v>
      </c>
      <c r="H38" s="13">
        <f>H39+H40+H41+H42+H43</f>
        <v>0</v>
      </c>
      <c r="I38" s="13">
        <f>I39+I40+I41+I42+I43</f>
        <v>0</v>
      </c>
      <c r="J38" s="13">
        <f>J39+J40+J41+J42+J43</f>
        <v>0</v>
      </c>
      <c r="K38" s="13">
        <f>K39+K40+K41+K42+K43</f>
        <v>0</v>
      </c>
      <c r="L38" s="13">
        <f>L39+L40+L41+L42+L43</f>
        <v>0</v>
      </c>
      <c r="M38" s="13">
        <f>M39+M40+M41+M42+M43</f>
        <v>0</v>
      </c>
      <c r="N38" s="13">
        <f>O38+P38+Q38+R38+S38</f>
        <v>0</v>
      </c>
      <c r="O38" s="13">
        <f>O39+O40+O41+O42+O43</f>
        <v>0</v>
      </c>
      <c r="P38" s="13">
        <f>P39+P40+P41+P42+P43</f>
        <v>0</v>
      </c>
      <c r="Q38" s="13">
        <f>Q39+Q40+Q41+Q42+Q43</f>
        <v>0</v>
      </c>
      <c r="R38" s="13">
        <f>R39+R40+R41+R42+R43</f>
        <v>0</v>
      </c>
      <c r="S38" s="13">
        <f>S39+S40+S41+S42+S43</f>
        <v>0</v>
      </c>
      <c r="T38" s="13">
        <f>T39+T40+T41+T42+T43</f>
        <v>0</v>
      </c>
    </row>
    <row r="39" spans="1:20" s="6" customFormat="1" ht="22.5" x14ac:dyDescent="0.25">
      <c r="A39" s="12" t="s">
        <v>115</v>
      </c>
      <c r="B39" s="12" t="s">
        <v>116</v>
      </c>
      <c r="C39" s="12" t="s">
        <v>117</v>
      </c>
      <c r="D39" s="13">
        <f>E39+F39+G39+H39+I39+J39+K39+L39+M39+N39+T39</f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f>O39+P39+Q39+R39+S39</f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</row>
    <row r="40" spans="1:20" s="6" customFormat="1" ht="22.5" x14ac:dyDescent="0.25">
      <c r="A40" s="12" t="s">
        <v>118</v>
      </c>
      <c r="B40" s="12" t="s">
        <v>119</v>
      </c>
      <c r="C40" s="12" t="s">
        <v>120</v>
      </c>
      <c r="D40" s="13">
        <f>E40+F40+G40+H40+I40+J40+K40+L40+M40+N40+T40</f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f>O40+P40+Q40+R40+S40</f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</row>
    <row r="41" spans="1:20" s="6" customFormat="1" ht="22.5" x14ac:dyDescent="0.25">
      <c r="A41" s="12" t="s">
        <v>121</v>
      </c>
      <c r="B41" s="12" t="s">
        <v>122</v>
      </c>
      <c r="C41" s="12" t="s">
        <v>123</v>
      </c>
      <c r="D41" s="13">
        <f>E41+F41+G41+H41+I41+J41+K41+L41+M41+N41+T41</f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f>O41+P41+Q41+R41+S41</f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</row>
    <row r="42" spans="1:20" s="6" customFormat="1" ht="22.5" x14ac:dyDescent="0.25">
      <c r="A42" s="12" t="s">
        <v>124</v>
      </c>
      <c r="B42" s="12" t="s">
        <v>125</v>
      </c>
      <c r="C42" s="12" t="s">
        <v>126</v>
      </c>
      <c r="D42" s="13">
        <f>E42+F42+G42+H42+I42+J42+K42+L42+M42+N42+T42</f>
        <v>4816</v>
      </c>
      <c r="E42" s="13">
        <v>0</v>
      </c>
      <c r="F42" s="13">
        <v>4816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f>O42+P42+Q42+R42+S42</f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</row>
    <row r="43" spans="1:20" s="6" customFormat="1" x14ac:dyDescent="0.25">
      <c r="A43" s="12" t="s">
        <v>127</v>
      </c>
      <c r="B43" s="12" t="s">
        <v>128</v>
      </c>
      <c r="C43" s="12" t="s">
        <v>129</v>
      </c>
      <c r="D43" s="13">
        <f>E43+F43+G43+H43+I43+J43+K43+L43+M43+N43+T43</f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f>O43+P43+Q43+R43+S43</f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</row>
    <row r="44" spans="1:20" s="6" customFormat="1" ht="43.5" x14ac:dyDescent="0.25">
      <c r="A44" s="12" t="s">
        <v>130</v>
      </c>
      <c r="B44" s="12" t="s">
        <v>131</v>
      </c>
      <c r="C44" s="12" t="s">
        <v>132</v>
      </c>
      <c r="D44" s="13">
        <f>E44+F44+G44+H44+I44+J44+K44+L44+M44+N44+T44</f>
        <v>3043116</v>
      </c>
      <c r="E44" s="13">
        <f>E45+E46+E47+E48+E49+E50+E51+E52+E53+E54</f>
        <v>0</v>
      </c>
      <c r="F44" s="13">
        <f>F45+F46+F47+F48+F49+F50+F51+F52+F53+F54</f>
        <v>3043116</v>
      </c>
      <c r="G44" s="13">
        <f>G45+G46+G47+G48+G49+G50+G51+G52+G53+G54</f>
        <v>0</v>
      </c>
      <c r="H44" s="13">
        <f>H45+H46+H47+H48+H49+H50+H51+H52+H53+H54</f>
        <v>0</v>
      </c>
      <c r="I44" s="13">
        <f>I45+I46+I47+I48+I49+I50+I51+I52+I53+I54</f>
        <v>0</v>
      </c>
      <c r="J44" s="13">
        <f>J45+J46+J47+J48+J49+J50+J51+J52+J53+J54</f>
        <v>0</v>
      </c>
      <c r="K44" s="13">
        <f>K45+K46+K47+K48+K49+K50+K51+K52+K53+K54</f>
        <v>0</v>
      </c>
      <c r="L44" s="13">
        <f>L45+L46+L47+L48+L49+L50+L51+L52+L53+L54</f>
        <v>0</v>
      </c>
      <c r="M44" s="13">
        <f>M45+M46+M47+M48+M49+M50+M51+M52+M53+M54</f>
        <v>0</v>
      </c>
      <c r="N44" s="13">
        <f>O44+P44+Q44+R44+S44</f>
        <v>0</v>
      </c>
      <c r="O44" s="13">
        <f>O45+O46+O47+O48+O49+O50+O51+O52+O53+O54</f>
        <v>0</v>
      </c>
      <c r="P44" s="13">
        <f>P45+P46+P47+P48+P49+P50+P51+P52+P53+P54</f>
        <v>0</v>
      </c>
      <c r="Q44" s="13">
        <f>Q45+Q46+Q47+Q48+Q49+Q50+Q51+Q52+Q53+Q54</f>
        <v>0</v>
      </c>
      <c r="R44" s="13">
        <f>R45+R46+R47+R48+R49+R50+R51+R52+R53+R54</f>
        <v>0</v>
      </c>
      <c r="S44" s="13">
        <f>S45+S46+S47+S48+S49+S50+S51+S52+S53+S54</f>
        <v>0</v>
      </c>
      <c r="T44" s="13">
        <f>T45+T46+T47+T48+T49+T50+T51+T52+T53+T54</f>
        <v>0</v>
      </c>
    </row>
    <row r="45" spans="1:20" s="6" customFormat="1" ht="22.5" x14ac:dyDescent="0.25">
      <c r="A45" s="12" t="s">
        <v>133</v>
      </c>
      <c r="B45" s="12" t="s">
        <v>134</v>
      </c>
      <c r="C45" s="12" t="s">
        <v>135</v>
      </c>
      <c r="D45" s="13">
        <f>E45+F45+G45+H45+I45+J45+K45+L45+M45+N45+T45</f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f>O45+P45+Q45+R45+S45</f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</row>
    <row r="46" spans="1:20" s="6" customFormat="1" ht="22.5" x14ac:dyDescent="0.25">
      <c r="A46" s="12" t="s">
        <v>136</v>
      </c>
      <c r="B46" s="12" t="s">
        <v>137</v>
      </c>
      <c r="C46" s="12" t="s">
        <v>138</v>
      </c>
      <c r="D46" s="13">
        <f>E46+F46+G46+H46+I46+J46+K46+L46+M46+N46+T46</f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f>O46+P46+Q46+R46+S46</f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</row>
    <row r="47" spans="1:20" s="6" customFormat="1" ht="22.5" x14ac:dyDescent="0.25">
      <c r="A47" s="12" t="s">
        <v>139</v>
      </c>
      <c r="B47" s="12" t="s">
        <v>140</v>
      </c>
      <c r="C47" s="12" t="s">
        <v>141</v>
      </c>
      <c r="D47" s="13">
        <f>E47+F47+G47+H47+I47+J47+K47+L47+M47+N47+T47</f>
        <v>2617921</v>
      </c>
      <c r="E47" s="13">
        <v>0</v>
      </c>
      <c r="F47" s="13">
        <v>2617921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f>O47+P47+Q47+R47+S47</f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</row>
    <row r="48" spans="1:20" s="6" customFormat="1" x14ac:dyDescent="0.25">
      <c r="A48" s="12" t="s">
        <v>142</v>
      </c>
      <c r="B48" s="12" t="s">
        <v>143</v>
      </c>
      <c r="C48" s="12" t="s">
        <v>144</v>
      </c>
      <c r="D48" s="13">
        <f>E48+F48+G48+H48+I48+J48+K48+L48+M48+N48+T48</f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f>O48+P48+Q48+R48+S48</f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</row>
    <row r="49" spans="1:20" s="6" customFormat="1" ht="33" x14ac:dyDescent="0.25">
      <c r="A49" s="12" t="s">
        <v>145</v>
      </c>
      <c r="B49" s="12" t="s">
        <v>146</v>
      </c>
      <c r="C49" s="12" t="s">
        <v>147</v>
      </c>
      <c r="D49" s="13">
        <f>E49+F49+G49+H49+I49+J49+K49+L49+M49+N49+T49</f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f>O49+P49+Q49+R49+S49</f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</row>
    <row r="50" spans="1:20" s="6" customFormat="1" ht="33" x14ac:dyDescent="0.25">
      <c r="A50" s="12" t="s">
        <v>148</v>
      </c>
      <c r="B50" s="12" t="s">
        <v>149</v>
      </c>
      <c r="C50" s="12" t="s">
        <v>150</v>
      </c>
      <c r="D50" s="13">
        <f>E50+F50+G50+H50+I50+J50+K50+L50+M50+N50+T50</f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f>O50+P50+Q50+R50+S50</f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</row>
    <row r="51" spans="1:20" s="6" customFormat="1" ht="22.5" x14ac:dyDescent="0.25">
      <c r="A51" s="12" t="s">
        <v>151</v>
      </c>
      <c r="B51" s="12" t="s">
        <v>152</v>
      </c>
      <c r="C51" s="12" t="s">
        <v>153</v>
      </c>
      <c r="D51" s="13">
        <f>E51+F51+G51+H51+I51+J51+K51+L51+M51+N51+T51</f>
        <v>357307</v>
      </c>
      <c r="E51" s="13">
        <v>0</v>
      </c>
      <c r="F51" s="13">
        <v>357307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f>O51+P51+Q51+R51+S51</f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</row>
    <row r="52" spans="1:20" s="6" customFormat="1" x14ac:dyDescent="0.25">
      <c r="A52" s="12" t="s">
        <v>154</v>
      </c>
      <c r="B52" s="12" t="s">
        <v>155</v>
      </c>
      <c r="C52" s="12" t="s">
        <v>156</v>
      </c>
      <c r="D52" s="13">
        <f>E52+F52+G52+H52+I52+J52+K52+L52+M52+N52+T52</f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f>O52+P52+Q52+R52+S52</f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</row>
    <row r="53" spans="1:20" s="6" customFormat="1" ht="43.5" x14ac:dyDescent="0.25">
      <c r="A53" s="12" t="s">
        <v>157</v>
      </c>
      <c r="B53" s="12" t="s">
        <v>158</v>
      </c>
      <c r="C53" s="12" t="s">
        <v>159</v>
      </c>
      <c r="D53" s="13">
        <f>E53+F53+G53+H53+I53+J53+K53+L53+M53+N53+T53</f>
        <v>67888</v>
      </c>
      <c r="E53" s="13">
        <v>0</v>
      </c>
      <c r="F53" s="13">
        <v>67888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f>O53+P53+Q53+R53+S53</f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</row>
    <row r="54" spans="1:20" s="6" customFormat="1" ht="22.5" x14ac:dyDescent="0.25">
      <c r="A54" s="12" t="s">
        <v>160</v>
      </c>
      <c r="B54" s="12" t="s">
        <v>161</v>
      </c>
      <c r="C54" s="12" t="s">
        <v>162</v>
      </c>
      <c r="D54" s="13">
        <f>E54+F54+G54+H54+I54+J54+K54+L54+M54+N54+T54</f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f>O54+P54+Q54+R54+S54</f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</row>
    <row r="55" spans="1:20" s="6" customFormat="1" ht="43.5" x14ac:dyDescent="0.25">
      <c r="A55" s="12" t="s">
        <v>163</v>
      </c>
      <c r="B55" s="12" t="s">
        <v>164</v>
      </c>
      <c r="C55" s="12" t="s">
        <v>165</v>
      </c>
      <c r="D55" s="13">
        <f>E55+F55+G55+H55+I55+J55+K55+L55+M55+N55+T55</f>
        <v>20042</v>
      </c>
      <c r="E55" s="13">
        <f>E56+E57+E58+E59+E60+E61+E62+E63+E64+E65</f>
        <v>0</v>
      </c>
      <c r="F55" s="13">
        <f>F56+F57+F58+F59+F60+F61+F62+F63+F64+F65</f>
        <v>20042</v>
      </c>
      <c r="G55" s="13">
        <f>G56+G57+G58+G59+G60+G61+G62+G63+G64+G65</f>
        <v>0</v>
      </c>
      <c r="H55" s="13">
        <f>H56+H57+H58+H59+H60+H61+H62+H63+H64+H65</f>
        <v>0</v>
      </c>
      <c r="I55" s="13">
        <f>I56+I57+I58+I59+I60+I61+I62+I63+I64+I65</f>
        <v>0</v>
      </c>
      <c r="J55" s="13">
        <f>J56+J57+J58+J59+J60+J61+J62+J63+J64+J65</f>
        <v>0</v>
      </c>
      <c r="K55" s="13">
        <f>K56+K57+K58+K59+K60+K61+K62+K63+K64+K65</f>
        <v>0</v>
      </c>
      <c r="L55" s="13">
        <f>L56+L57+L58+L59+L60+L61+L62+L63+L64+L65</f>
        <v>0</v>
      </c>
      <c r="M55" s="13">
        <f>M56+M57+M58+M59+M60+M61+M62+M63+M64+M65</f>
        <v>0</v>
      </c>
      <c r="N55" s="13">
        <f>O55+P55+Q55+R55+S55</f>
        <v>0</v>
      </c>
      <c r="O55" s="13">
        <f>O56+O57+O58+O59+O60+O61+O62+O63+O64+O65</f>
        <v>0</v>
      </c>
      <c r="P55" s="13">
        <f>P56+P57+P58+P59+P60+P61+P62+P63+P64+P65</f>
        <v>0</v>
      </c>
      <c r="Q55" s="13">
        <f>Q56+Q57+Q58+Q59+Q60+Q61+Q62+Q63+Q64+Q65</f>
        <v>0</v>
      </c>
      <c r="R55" s="13">
        <f>R56+R57+R58+R59+R60+R61+R62+R63+R64+R65</f>
        <v>0</v>
      </c>
      <c r="S55" s="13">
        <f>S56+S57+S58+S59+S60+S61+S62+S63+S64+S65</f>
        <v>0</v>
      </c>
      <c r="T55" s="13">
        <f>T56+T57+T58+T59+T60+T61+T62+T63+T64+T65</f>
        <v>0</v>
      </c>
    </row>
    <row r="56" spans="1:20" s="6" customFormat="1" ht="22.5" x14ac:dyDescent="0.25">
      <c r="A56" s="12" t="s">
        <v>166</v>
      </c>
      <c r="B56" s="12" t="s">
        <v>167</v>
      </c>
      <c r="C56" s="12" t="s">
        <v>168</v>
      </c>
      <c r="D56" s="13">
        <f>E56+F56+G56+H56+I56+J56+K56+L56+M56+N56+T56</f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f>O56+P56+Q56+R56+S56</f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</row>
    <row r="57" spans="1:20" s="6" customFormat="1" ht="22.5" x14ac:dyDescent="0.25">
      <c r="A57" s="12" t="s">
        <v>169</v>
      </c>
      <c r="B57" s="12" t="s">
        <v>170</v>
      </c>
      <c r="C57" s="12" t="s">
        <v>171</v>
      </c>
      <c r="D57" s="13">
        <f>E57+F57+G57+H57+I57+J57+K57+L57+M57+N57+T57</f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f>O57+P57+Q57+R57+S57</f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</row>
    <row r="58" spans="1:20" s="6" customFormat="1" x14ac:dyDescent="0.25">
      <c r="A58" s="12" t="s">
        <v>172</v>
      </c>
      <c r="B58" s="12" t="s">
        <v>173</v>
      </c>
      <c r="C58" s="12" t="s">
        <v>174</v>
      </c>
      <c r="D58" s="13">
        <f>E58+F58+G58+H58+I58+J58+K58+L58+M58+N58+T58</f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f>O58+P58+Q58+R58+S58</f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</row>
    <row r="59" spans="1:20" s="6" customFormat="1" ht="22.5" x14ac:dyDescent="0.25">
      <c r="A59" s="12" t="s">
        <v>175</v>
      </c>
      <c r="B59" s="12" t="s">
        <v>176</v>
      </c>
      <c r="C59" s="12" t="s">
        <v>177</v>
      </c>
      <c r="D59" s="13">
        <f>E59+F59+G59+H59+I59+J59+K59+L59+M59+N59+T59</f>
        <v>14334</v>
      </c>
      <c r="E59" s="13">
        <v>0</v>
      </c>
      <c r="F59" s="13">
        <v>14334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f>O59+P59+Q59+R59+S59</f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</row>
    <row r="60" spans="1:20" s="6" customFormat="1" x14ac:dyDescent="0.25">
      <c r="A60" s="12" t="s">
        <v>178</v>
      </c>
      <c r="B60" s="12" t="s">
        <v>179</v>
      </c>
      <c r="C60" s="12" t="s">
        <v>180</v>
      </c>
      <c r="D60" s="13">
        <f>E60+F60+G60+H60+I60+J60+K60+L60+M60+N60+T60</f>
        <v>5708</v>
      </c>
      <c r="E60" s="13">
        <v>0</v>
      </c>
      <c r="F60" s="13">
        <v>5708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f>O60+P60+Q60+R60+S60</f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</row>
    <row r="61" spans="1:20" s="6" customFormat="1" x14ac:dyDescent="0.25">
      <c r="A61" s="12" t="s">
        <v>181</v>
      </c>
      <c r="B61" s="12" t="s">
        <v>182</v>
      </c>
      <c r="C61" s="12" t="s">
        <v>183</v>
      </c>
      <c r="D61" s="13">
        <f>E61+F61+G61+H61+I61+J61+K61+L61+M61+N61+T61</f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f>O61+P61+Q61+R61+S61</f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</row>
    <row r="62" spans="1:20" s="6" customFormat="1" ht="22.5" x14ac:dyDescent="0.25">
      <c r="A62" s="12" t="s">
        <v>184</v>
      </c>
      <c r="B62" s="12" t="s">
        <v>185</v>
      </c>
      <c r="C62" s="12" t="s">
        <v>186</v>
      </c>
      <c r="D62" s="13">
        <f>E62+F62+G62+H62+I62+J62+K62+L62+M62+N62+T62</f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f>O62+P62+Q62+R62+S62</f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</row>
    <row r="63" spans="1:20" s="6" customFormat="1" ht="22.5" x14ac:dyDescent="0.25">
      <c r="A63" s="12" t="s">
        <v>187</v>
      </c>
      <c r="B63" s="12" t="s">
        <v>188</v>
      </c>
      <c r="C63" s="12" t="s">
        <v>189</v>
      </c>
      <c r="D63" s="13">
        <f>E63+F63+G63+H63+I63+J63+K63+L63+M63+N63+T63</f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f>O63+P63+Q63+R63+S63</f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</row>
    <row r="64" spans="1:20" s="6" customFormat="1" ht="33" x14ac:dyDescent="0.25">
      <c r="A64" s="12" t="s">
        <v>190</v>
      </c>
      <c r="B64" s="12" t="s">
        <v>191</v>
      </c>
      <c r="C64" s="12" t="s">
        <v>192</v>
      </c>
      <c r="D64" s="13">
        <f>E64+F64+G64+H64+I64+J64+K64+L64+M64+N64+T64</f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f>O64+P64+Q64+R64+S64</f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</row>
    <row r="65" spans="1:20" s="6" customFormat="1" x14ac:dyDescent="0.25">
      <c r="A65" s="12" t="s">
        <v>193</v>
      </c>
      <c r="B65" s="12" t="s">
        <v>194</v>
      </c>
      <c r="C65" s="12" t="s">
        <v>195</v>
      </c>
      <c r="D65" s="13">
        <f>E65+F65+G65+H65+I65+J65+K65+L65+M65+N65+T65</f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f>O65+P65+Q65+R65+S65</f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</row>
    <row r="66" spans="1:20" s="6" customFormat="1" ht="43.5" x14ac:dyDescent="0.25">
      <c r="A66" s="12" t="s">
        <v>196</v>
      </c>
      <c r="B66" s="12" t="s">
        <v>197</v>
      </c>
      <c r="C66" s="12" t="s">
        <v>198</v>
      </c>
      <c r="D66" s="13">
        <f>E66+F66+G66+H66+I66+J66+K66+L66+M66+N66+T66</f>
        <v>0</v>
      </c>
      <c r="E66" s="13">
        <f>E67+E68+E69+E70+E71+E72+E73+E74+E75+E76</f>
        <v>0</v>
      </c>
      <c r="F66" s="13">
        <f>F67+F68+F69+F70+F71+F72+F73+F74+F75+F76</f>
        <v>0</v>
      </c>
      <c r="G66" s="13">
        <f>G67+G68+G69+G70+G71+G72+G73+G74+G75+G76</f>
        <v>0</v>
      </c>
      <c r="H66" s="13">
        <f>H67+H68+H69+H70+H71+H72+H73+H74+H75+H76</f>
        <v>0</v>
      </c>
      <c r="I66" s="13">
        <f>I67+I68+I69+I70+I71+I72+I73+I74+I75+I76</f>
        <v>0</v>
      </c>
      <c r="J66" s="13">
        <f>J67+J68+J69+J70+J71+J72+J73+J74+J75+J76</f>
        <v>0</v>
      </c>
      <c r="K66" s="13">
        <f>K67+K68+K69+K70+K71+K72+K73+K74+K75+K76</f>
        <v>0</v>
      </c>
      <c r="L66" s="13">
        <f>L67+L68+L69+L70+L71+L72+L73+L74+L75+L76</f>
        <v>0</v>
      </c>
      <c r="M66" s="13">
        <f>M67+M68+M69+M70+M71+M72+M73+M74+M75+M76</f>
        <v>0</v>
      </c>
      <c r="N66" s="13">
        <f>O66+P66+Q66+R66+S66</f>
        <v>0</v>
      </c>
      <c r="O66" s="13">
        <f>O67+O68+O69+O70+O71+O72+O73+O74+O75+O76</f>
        <v>0</v>
      </c>
      <c r="P66" s="13">
        <f>P67+P68+P69+P70+P71+P72+P73+P74+P75+P76</f>
        <v>0</v>
      </c>
      <c r="Q66" s="13">
        <f>Q67+Q68+Q69+Q70+Q71+Q72+Q73+Q74+Q75+Q76</f>
        <v>0</v>
      </c>
      <c r="R66" s="13">
        <f>R67+R68+R69+R70+R71+R72+R73+R74+R75+R76</f>
        <v>0</v>
      </c>
      <c r="S66" s="13">
        <f>S67+S68+S69+S70+S71+S72+S73+S74+S75+S76</f>
        <v>0</v>
      </c>
      <c r="T66" s="13">
        <f>T67+T68+T69+T70+T71+T72+T73+T74+T75+T76</f>
        <v>0</v>
      </c>
    </row>
    <row r="67" spans="1:20" s="6" customFormat="1" ht="22.5" x14ac:dyDescent="0.25">
      <c r="A67" s="12" t="s">
        <v>199</v>
      </c>
      <c r="B67" s="12" t="s">
        <v>200</v>
      </c>
      <c r="C67" s="12" t="s">
        <v>201</v>
      </c>
      <c r="D67" s="13">
        <f>E67+F67+G67+H67+I67+J67+K67+L67+M67+N67+T67</f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f>O67+P67+Q67+R67+S67</f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</row>
    <row r="68" spans="1:20" s="6" customFormat="1" ht="22.5" x14ac:dyDescent="0.25">
      <c r="A68" s="12" t="s">
        <v>202</v>
      </c>
      <c r="B68" s="12" t="s">
        <v>203</v>
      </c>
      <c r="C68" s="12" t="s">
        <v>204</v>
      </c>
      <c r="D68" s="13">
        <f>E68+F68+G68+H68+I68+J68+K68+L68+M68+N68+T68</f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f>O68+P68+Q68+R68+S68</f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</row>
    <row r="69" spans="1:20" s="6" customFormat="1" ht="33" x14ac:dyDescent="0.25">
      <c r="A69" s="12" t="s">
        <v>205</v>
      </c>
      <c r="B69" s="12" t="s">
        <v>206</v>
      </c>
      <c r="C69" s="12" t="s">
        <v>207</v>
      </c>
      <c r="D69" s="13">
        <f>E69+F69+G69+H69+I69+J69+K69+L69+M69+N69+T69</f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f>O69+P69+Q69+R69+S69</f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</row>
    <row r="70" spans="1:20" s="6" customFormat="1" ht="33" x14ac:dyDescent="0.25">
      <c r="A70" s="12" t="s">
        <v>208</v>
      </c>
      <c r="B70" s="12" t="s">
        <v>209</v>
      </c>
      <c r="C70" s="12" t="s">
        <v>210</v>
      </c>
      <c r="D70" s="13">
        <f>E70+F70+G70+H70+I70+J70+K70+L70+M70+N70+T70</f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f>O70+P70+Q70+R70+S70</f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</row>
    <row r="71" spans="1:20" s="6" customFormat="1" x14ac:dyDescent="0.25">
      <c r="A71" s="12" t="s">
        <v>211</v>
      </c>
      <c r="B71" s="12" t="s">
        <v>212</v>
      </c>
      <c r="C71" s="12" t="s">
        <v>213</v>
      </c>
      <c r="D71" s="13">
        <f>E71+F71+G71+H71+I71+J71+K71+L71+M71+N71+T71</f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f>O71+P71+Q71+R71+S71</f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</row>
    <row r="72" spans="1:20" s="6" customFormat="1" ht="43.5" x14ac:dyDescent="0.25">
      <c r="A72" s="12" t="s">
        <v>214</v>
      </c>
      <c r="B72" s="12" t="s">
        <v>215</v>
      </c>
      <c r="C72" s="12" t="s">
        <v>216</v>
      </c>
      <c r="D72" s="13">
        <f>E72+F72+G72+H72+I72+J72+K72+L72+M72+N72+T72</f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f>O72+P72+Q72+R72+S72</f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</row>
    <row r="73" spans="1:20" s="6" customFormat="1" ht="22.5" x14ac:dyDescent="0.25">
      <c r="A73" s="12" t="s">
        <v>217</v>
      </c>
      <c r="B73" s="12" t="s">
        <v>218</v>
      </c>
      <c r="C73" s="12" t="s">
        <v>219</v>
      </c>
      <c r="D73" s="13">
        <f>E73+F73+G73+H73+I73+J73+K73+L73+M73+N73+T73</f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f>O73+P73+Q73+R73+S73</f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</row>
    <row r="74" spans="1:20" s="6" customFormat="1" ht="43.5" x14ac:dyDescent="0.25">
      <c r="A74" s="12" t="s">
        <v>220</v>
      </c>
      <c r="B74" s="12" t="s">
        <v>221</v>
      </c>
      <c r="C74" s="12" t="s">
        <v>222</v>
      </c>
      <c r="D74" s="13">
        <f>E74+F74+G74+H74+I74+J74+K74+L74+M74+N74+T74</f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f>O74+P74+Q74+R74+S74</f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</row>
    <row r="75" spans="1:20" s="6" customFormat="1" ht="33" x14ac:dyDescent="0.25">
      <c r="A75" s="12" t="s">
        <v>223</v>
      </c>
      <c r="B75" s="12" t="s">
        <v>224</v>
      </c>
      <c r="C75" s="12" t="s">
        <v>225</v>
      </c>
      <c r="D75" s="13">
        <f>E75+F75+G75+H75+I75+J75+K75+L75+M75+N75+T75</f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f>O75+P75+Q75+R75+S75</f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</row>
    <row r="76" spans="1:20" s="6" customFormat="1" ht="33" x14ac:dyDescent="0.25">
      <c r="A76" s="12" t="s">
        <v>226</v>
      </c>
      <c r="B76" s="12" t="s">
        <v>227</v>
      </c>
      <c r="C76" s="12" t="s">
        <v>228</v>
      </c>
      <c r="D76" s="13">
        <f>E76+F76+G76+H76+I76+J76+K76+L76+M76+N76+T76</f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f>O76+P76+Q76+R76+S76</f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</row>
    <row r="77" spans="1:20" s="6" customFormat="1" ht="22.5" x14ac:dyDescent="0.25">
      <c r="A77" s="12" t="s">
        <v>229</v>
      </c>
      <c r="B77" s="12" t="s">
        <v>230</v>
      </c>
      <c r="C77" s="12" t="s">
        <v>231</v>
      </c>
      <c r="D77" s="13">
        <f>E77+F77+G77+H77+I77+J77+K77+L77+M77+N77+T77</f>
        <v>0</v>
      </c>
      <c r="E77" s="13">
        <f>E78</f>
        <v>0</v>
      </c>
      <c r="F77" s="13">
        <f>F78</f>
        <v>0</v>
      </c>
      <c r="G77" s="13">
        <f>G78</f>
        <v>0</v>
      </c>
      <c r="H77" s="13">
        <f>H78</f>
        <v>0</v>
      </c>
      <c r="I77" s="13">
        <f>I78</f>
        <v>0</v>
      </c>
      <c r="J77" s="13">
        <f>J78</f>
        <v>0</v>
      </c>
      <c r="K77" s="13">
        <f>K78</f>
        <v>0</v>
      </c>
      <c r="L77" s="13">
        <f>L78</f>
        <v>0</v>
      </c>
      <c r="M77" s="13">
        <f>M78</f>
        <v>0</v>
      </c>
      <c r="N77" s="13">
        <f>O77+P77+Q77+R77+S77</f>
        <v>0</v>
      </c>
      <c r="O77" s="13">
        <f>O78</f>
        <v>0</v>
      </c>
      <c r="P77" s="13">
        <f>P78</f>
        <v>0</v>
      </c>
      <c r="Q77" s="13">
        <f>Q78</f>
        <v>0</v>
      </c>
      <c r="R77" s="13">
        <f>R78</f>
        <v>0</v>
      </c>
      <c r="S77" s="13">
        <f>S78</f>
        <v>0</v>
      </c>
      <c r="T77" s="13">
        <f>T78</f>
        <v>0</v>
      </c>
    </row>
    <row r="78" spans="1:20" s="6" customFormat="1" ht="22.5" x14ac:dyDescent="0.25">
      <c r="A78" s="12" t="s">
        <v>232</v>
      </c>
      <c r="B78" s="12" t="s">
        <v>233</v>
      </c>
      <c r="C78" s="12" t="s">
        <v>234</v>
      </c>
      <c r="D78" s="13">
        <f>E78+F78+G78+H78+I78+J78+K78+L78+M78+N78+T78</f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f>O78+P78+Q78+R78+S78</f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</row>
    <row r="79" spans="1:20" s="6" customFormat="1" ht="22.5" x14ac:dyDescent="0.25">
      <c r="A79" s="12" t="s">
        <v>235</v>
      </c>
      <c r="B79" s="12" t="s">
        <v>236</v>
      </c>
      <c r="C79" s="12" t="s">
        <v>237</v>
      </c>
      <c r="D79" s="13">
        <f>E79+F79+G79+H79+I79+J79+K79+L79+M79+N79+T79</f>
        <v>4017110</v>
      </c>
      <c r="E79" s="13">
        <f>E80+E149+E161</f>
        <v>0</v>
      </c>
      <c r="F79" s="13">
        <f>F80+F149+F161</f>
        <v>4017110</v>
      </c>
      <c r="G79" s="13">
        <f>G80+G149+G161</f>
        <v>0</v>
      </c>
      <c r="H79" s="13">
        <f>H80+H149+H161</f>
        <v>0</v>
      </c>
      <c r="I79" s="13">
        <f>I80+I149+I161</f>
        <v>0</v>
      </c>
      <c r="J79" s="13">
        <f>J80+J149+J161</f>
        <v>0</v>
      </c>
      <c r="K79" s="13">
        <f>K80+K149+K161</f>
        <v>0</v>
      </c>
      <c r="L79" s="13">
        <f>L80+L149+L161</f>
        <v>0</v>
      </c>
      <c r="M79" s="13">
        <f>M80+M149+M161</f>
        <v>0</v>
      </c>
      <c r="N79" s="13">
        <f>O79+P79+Q79+R79+S79</f>
        <v>0</v>
      </c>
      <c r="O79" s="13">
        <f>O80+O149+O161</f>
        <v>0</v>
      </c>
      <c r="P79" s="13">
        <f>P80+P149+P161</f>
        <v>0</v>
      </c>
      <c r="Q79" s="13">
        <f>Q80+Q149+Q161</f>
        <v>0</v>
      </c>
      <c r="R79" s="13">
        <f>R80+R149+R161</f>
        <v>0</v>
      </c>
      <c r="S79" s="13">
        <f>S80+S149+S161</f>
        <v>0</v>
      </c>
      <c r="T79" s="13">
        <f>T80+T149+T161</f>
        <v>0</v>
      </c>
    </row>
    <row r="80" spans="1:20" s="6" customFormat="1" ht="22.5" x14ac:dyDescent="0.25">
      <c r="A80" s="12" t="s">
        <v>238</v>
      </c>
      <c r="B80" s="12" t="s">
        <v>239</v>
      </c>
      <c r="C80" s="12" t="s">
        <v>240</v>
      </c>
      <c r="D80" s="13">
        <f>E80+F80+G80+H80+I80+J80+K80+L80+M80+N80+T80</f>
        <v>4017110</v>
      </c>
      <c r="E80" s="13">
        <f>E81+E93+E104+E134+E145</f>
        <v>0</v>
      </c>
      <c r="F80" s="13">
        <f>F81+F93+F104+F134+F145</f>
        <v>4017110</v>
      </c>
      <c r="G80" s="13">
        <f>G81+G93+G104+G134+G145</f>
        <v>0</v>
      </c>
      <c r="H80" s="13">
        <f>H81+H93+H104+H134+H145</f>
        <v>0</v>
      </c>
      <c r="I80" s="13">
        <f>I81+I93+I104+I134+I145</f>
        <v>0</v>
      </c>
      <c r="J80" s="13">
        <f>J81+J93+J104+J134+J145</f>
        <v>0</v>
      </c>
      <c r="K80" s="13">
        <f>K81+K93+K104+K134+K145</f>
        <v>0</v>
      </c>
      <c r="L80" s="13">
        <f>L81+L93+L104+L134+L145</f>
        <v>0</v>
      </c>
      <c r="M80" s="13">
        <f>M81+M93+M104+M134+M145</f>
        <v>0</v>
      </c>
      <c r="N80" s="13">
        <f>O80+P80+Q80+R80+S80</f>
        <v>0</v>
      </c>
      <c r="O80" s="13">
        <f>O81+O93+O104+O134+O145</f>
        <v>0</v>
      </c>
      <c r="P80" s="13">
        <f>P81+P93+P104+P134+P145</f>
        <v>0</v>
      </c>
      <c r="Q80" s="13">
        <f>Q81+Q93+Q104+Q134+Q145</f>
        <v>0</v>
      </c>
      <c r="R80" s="13">
        <f>R81+R93+R104+R134+R145</f>
        <v>0</v>
      </c>
      <c r="S80" s="13">
        <f>S81+S93+S104+S134+S145</f>
        <v>0</v>
      </c>
      <c r="T80" s="13">
        <f>T81+T93+T104+T134+T145</f>
        <v>0</v>
      </c>
    </row>
    <row r="81" spans="1:20" s="6" customFormat="1" ht="43.5" x14ac:dyDescent="0.25">
      <c r="A81" s="12" t="s">
        <v>241</v>
      </c>
      <c r="B81" s="12" t="s">
        <v>242</v>
      </c>
      <c r="C81" s="12" t="s">
        <v>243</v>
      </c>
      <c r="D81" s="13">
        <f>E81+F81+G81+H81+I81+J81+K81+L81+M81+N81+T81</f>
        <v>2108817</v>
      </c>
      <c r="E81" s="13">
        <f>E82+E83+E84+E85+E86+E87+E88+E89+E90+E91+E92</f>
        <v>0</v>
      </c>
      <c r="F81" s="13">
        <f>F82+F83+F84+F85+F86+F87+F88+F89+F90+F91+F92</f>
        <v>2108817</v>
      </c>
      <c r="G81" s="13">
        <f>G82+G83+G84+G85+G86+G87+G88+G89+G90+G91+G92</f>
        <v>0</v>
      </c>
      <c r="H81" s="13">
        <f>H82+H83+H84+H85+H86+H87+H88+H89+H90+H91+H92</f>
        <v>0</v>
      </c>
      <c r="I81" s="13">
        <f>I82+I83+I84+I85+I86+I87+I88+I89+I90+I91+I92</f>
        <v>0</v>
      </c>
      <c r="J81" s="13">
        <f>J82+J83+J84+J85+J86+J87+J88+J89+J90+J91+J92</f>
        <v>0</v>
      </c>
      <c r="K81" s="13">
        <f>K82+K83+K84+K85+K86+K87+K88+K89+K90+K91+K92</f>
        <v>0</v>
      </c>
      <c r="L81" s="13">
        <f>L82+L83+L84+L85+L86+L87+L88+L89+L90+L91+L92</f>
        <v>0</v>
      </c>
      <c r="M81" s="13">
        <f>M82+M83+M84+M85+M86+M87+M88+M89+M90+M91+M92</f>
        <v>0</v>
      </c>
      <c r="N81" s="13">
        <f>O81+P81+Q81+R81+S81</f>
        <v>0</v>
      </c>
      <c r="O81" s="13">
        <f>O82+O83+O84+O85+O86+O87+O88+O89+O90+O91+O92</f>
        <v>0</v>
      </c>
      <c r="P81" s="13">
        <f>P82+P83+P84+P85+P86+P87+P88+P89+P90+P91+P92</f>
        <v>0</v>
      </c>
      <c r="Q81" s="13">
        <f>Q82+Q83+Q84+Q85+Q86+Q87+Q88+Q89+Q90+Q91+Q92</f>
        <v>0</v>
      </c>
      <c r="R81" s="13">
        <f>R82+R83+R84+R85+R86+R87+R88+R89+R90+R91+R92</f>
        <v>0</v>
      </c>
      <c r="S81" s="13">
        <f>S82+S83+S84+S85+S86+S87+S88+S89+S90+S91+S92</f>
        <v>0</v>
      </c>
      <c r="T81" s="13">
        <f>T82+T83+T84+T85+T86+T87+T88+T89+T90+T91+T92</f>
        <v>0</v>
      </c>
    </row>
    <row r="82" spans="1:20" s="6" customFormat="1" ht="22.5" x14ac:dyDescent="0.25">
      <c r="A82" s="12" t="s">
        <v>244</v>
      </c>
      <c r="B82" s="12" t="s">
        <v>245</v>
      </c>
      <c r="C82" s="12" t="s">
        <v>246</v>
      </c>
      <c r="D82" s="13">
        <f>E82+F82+G82+H82+I82+J82+K82+L82+M82+N82+T82</f>
        <v>2108817</v>
      </c>
      <c r="E82" s="13">
        <v>0</v>
      </c>
      <c r="F82" s="13">
        <v>2108817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f>O82+P82+Q82+R82+S82</f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</row>
    <row r="83" spans="1:20" s="6" customFormat="1" x14ac:dyDescent="0.25">
      <c r="A83" s="12" t="s">
        <v>247</v>
      </c>
      <c r="B83" s="12" t="s">
        <v>248</v>
      </c>
      <c r="C83" s="12" t="s">
        <v>249</v>
      </c>
      <c r="D83" s="13">
        <f>E83+F83+G83+H83+I83+J83+K83+L83+M83+N83+T83</f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f>O83+P83+Q83+R83+S83</f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</row>
    <row r="84" spans="1:20" s="6" customFormat="1" ht="22.5" x14ac:dyDescent="0.25">
      <c r="A84" s="12" t="s">
        <v>250</v>
      </c>
      <c r="B84" s="12" t="s">
        <v>251</v>
      </c>
      <c r="C84" s="12" t="s">
        <v>252</v>
      </c>
      <c r="D84" s="13">
        <f>E84+F84+G84+H84+I84+J84+K84+L84+M84+N84+T84</f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f>O84+P84+Q84+R84+S84</f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</row>
    <row r="85" spans="1:20" s="6" customFormat="1" ht="22.5" x14ac:dyDescent="0.25">
      <c r="A85" s="12" t="s">
        <v>253</v>
      </c>
      <c r="B85" s="12" t="s">
        <v>254</v>
      </c>
      <c r="C85" s="12" t="s">
        <v>255</v>
      </c>
      <c r="D85" s="13">
        <f>E85+F85+G85+H85+I85+J85+K85+L85+M85+N85+T85</f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f>O85+P85+Q85+R85+S85</f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</row>
    <row r="86" spans="1:20" s="6" customFormat="1" ht="22.5" x14ac:dyDescent="0.25">
      <c r="A86" s="12" t="s">
        <v>256</v>
      </c>
      <c r="B86" s="12" t="s">
        <v>257</v>
      </c>
      <c r="C86" s="12" t="s">
        <v>258</v>
      </c>
      <c r="D86" s="13">
        <f>E86+F86+G86+H86+I86+J86+K86+L86+M86+N86+T86</f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f>O86+P86+Q86+R86+S86</f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</row>
    <row r="87" spans="1:20" s="6" customFormat="1" ht="33" x14ac:dyDescent="0.25">
      <c r="A87" s="12" t="s">
        <v>259</v>
      </c>
      <c r="B87" s="12" t="s">
        <v>260</v>
      </c>
      <c r="C87" s="12" t="s">
        <v>261</v>
      </c>
      <c r="D87" s="13">
        <f>E87+F87+G87+H87+I87+J87+K87+L87+M87+N87+T87</f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f>O87+P87+Q87+R87+S87</f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</row>
    <row r="88" spans="1:20" s="6" customFormat="1" ht="22.5" x14ac:dyDescent="0.25">
      <c r="A88" s="12" t="s">
        <v>262</v>
      </c>
      <c r="B88" s="12" t="s">
        <v>263</v>
      </c>
      <c r="C88" s="12" t="s">
        <v>264</v>
      </c>
      <c r="D88" s="13">
        <f>E88+F88+G88+H88+I88+J88+K88+L88+M88+N88+T88</f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f>O88+P88+Q88+R88+S88</f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</row>
    <row r="89" spans="1:20" s="6" customFormat="1" ht="33" x14ac:dyDescent="0.25">
      <c r="A89" s="12" t="s">
        <v>265</v>
      </c>
      <c r="B89" s="12" t="s">
        <v>266</v>
      </c>
      <c r="C89" s="12" t="s">
        <v>267</v>
      </c>
      <c r="D89" s="13">
        <f>E89+F89+G89+H89+I89+J89+K89+L89+M89+N89+T89</f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f>O89+P89+Q89+R89+S89</f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</row>
    <row r="90" spans="1:20" s="6" customFormat="1" ht="33" x14ac:dyDescent="0.25">
      <c r="A90" s="12" t="s">
        <v>268</v>
      </c>
      <c r="B90" s="12" t="s">
        <v>269</v>
      </c>
      <c r="C90" s="12" t="s">
        <v>270</v>
      </c>
      <c r="D90" s="13">
        <f>E90+F90+G90+H90+I90+J90+K90+L90+M90+N90+T90</f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f>O90+P90+Q90+R90+S90</f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</row>
    <row r="91" spans="1:20" s="6" customFormat="1" ht="33" x14ac:dyDescent="0.25">
      <c r="A91" s="12" t="s">
        <v>271</v>
      </c>
      <c r="B91" s="12" t="s">
        <v>272</v>
      </c>
      <c r="C91" s="12" t="s">
        <v>273</v>
      </c>
      <c r="D91" s="13">
        <f>E91+F91+G91+H91+I91+J91+K91+L91+M91+N91+T91</f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f>O91+P91+Q91+R91+S91</f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</row>
    <row r="92" spans="1:20" s="6" customFormat="1" ht="22.5" x14ac:dyDescent="0.25">
      <c r="A92" s="12" t="s">
        <v>274</v>
      </c>
      <c r="B92" s="12" t="s">
        <v>275</v>
      </c>
      <c r="C92" s="12" t="s">
        <v>276</v>
      </c>
      <c r="D92" s="13">
        <f>E92+F92+G92+H92+I92+J92+K92+L92+M92+N92+T92</f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f>O92+P92+Q92+R92+S92</f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</row>
    <row r="93" spans="1:20" s="6" customFormat="1" ht="43.5" x14ac:dyDescent="0.25">
      <c r="A93" s="12" t="s">
        <v>277</v>
      </c>
      <c r="B93" s="12" t="s">
        <v>278</v>
      </c>
      <c r="C93" s="12" t="s">
        <v>279</v>
      </c>
      <c r="D93" s="13">
        <f>E93+F93+G93+H93+I93+J93+K93+L93+M93+N93+T93</f>
        <v>216981</v>
      </c>
      <c r="E93" s="13">
        <f>E94+E95+E96+E97+E98+E99+E100+E101+E102+E103</f>
        <v>0</v>
      </c>
      <c r="F93" s="13">
        <f>F94+F95+F96+F97+F98+F99+F100+F101+F102+F103</f>
        <v>216981</v>
      </c>
      <c r="G93" s="13">
        <f>G94+G95+G96+G97+G98+G99+G100+G101+G102+G103</f>
        <v>0</v>
      </c>
      <c r="H93" s="13">
        <f>H94+H95+H96+H97+H98+H99+H100+H101+H102+H103</f>
        <v>0</v>
      </c>
      <c r="I93" s="13">
        <f>I94+I95+I96+I97+I98+I99+I100+I101+I102+I103</f>
        <v>0</v>
      </c>
      <c r="J93" s="13">
        <f>J94+J95+J96+J97+J98+J99+J100+J101+J102+J103</f>
        <v>0</v>
      </c>
      <c r="K93" s="13">
        <f>K94+K95+K96+K97+K98+K99+K100+K101+K102+K103</f>
        <v>0</v>
      </c>
      <c r="L93" s="13">
        <f>L94+L95+L96+L97+L98+L99+L100+L101+L102+L103</f>
        <v>0</v>
      </c>
      <c r="M93" s="13">
        <f>M94+M95+M96+M97+M98+M99+M100+M101+M102+M103</f>
        <v>0</v>
      </c>
      <c r="N93" s="13">
        <f>O93+P93+Q93+R93+S93</f>
        <v>0</v>
      </c>
      <c r="O93" s="13">
        <f>O94+O95+O96+O97+O98+O99+O100+O101+O102+O103</f>
        <v>0</v>
      </c>
      <c r="P93" s="13">
        <f>P94+P95+P96+P97+P98+P99+P100+P101+P102+P103</f>
        <v>0</v>
      </c>
      <c r="Q93" s="13">
        <f>Q94+Q95+Q96+Q97+Q98+Q99+Q100+Q101+Q102+Q103</f>
        <v>0</v>
      </c>
      <c r="R93" s="13">
        <f>R94+R95+R96+R97+R98+R99+R100+R101+R102+R103</f>
        <v>0</v>
      </c>
      <c r="S93" s="13">
        <f>S94+S95+S96+S97+S98+S99+S100+S101+S102+S103</f>
        <v>0</v>
      </c>
      <c r="T93" s="13">
        <f>T94+T95+T96+T97+T98+T99+T100+T101+T102+T103</f>
        <v>0</v>
      </c>
    </row>
    <row r="94" spans="1:20" s="6" customFormat="1" x14ac:dyDescent="0.25">
      <c r="A94" s="12" t="s">
        <v>280</v>
      </c>
      <c r="B94" s="12" t="s">
        <v>281</v>
      </c>
      <c r="C94" s="12" t="s">
        <v>282</v>
      </c>
      <c r="D94" s="13">
        <f>E94+F94+G94+H94+I94+J94+K94+L94+M94+N94+T94</f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f>O94+P94+Q94+R94+S94</f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</row>
    <row r="95" spans="1:20" s="6" customFormat="1" ht="22.5" x14ac:dyDescent="0.25">
      <c r="A95" s="12" t="s">
        <v>283</v>
      </c>
      <c r="B95" s="12" t="s">
        <v>284</v>
      </c>
      <c r="C95" s="12" t="s">
        <v>285</v>
      </c>
      <c r="D95" s="13">
        <f>E95+F95+G95+H95+I95+J95+K95+L95+M95+N95+T95</f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f>O95+P95+Q95+R95+S95</f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</row>
    <row r="96" spans="1:20" s="6" customFormat="1" ht="22.5" x14ac:dyDescent="0.25">
      <c r="A96" s="12" t="s">
        <v>286</v>
      </c>
      <c r="B96" s="12" t="s">
        <v>287</v>
      </c>
      <c r="C96" s="12" t="s">
        <v>288</v>
      </c>
      <c r="D96" s="13">
        <f>E96+F96+G96+H96+I96+J96+K96+L96+M96+N96+T96</f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f>O96+P96+Q96+R96+S96</f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</row>
    <row r="97" spans="1:20" s="6" customFormat="1" x14ac:dyDescent="0.25">
      <c r="A97" s="12" t="s">
        <v>289</v>
      </c>
      <c r="B97" s="12" t="s">
        <v>290</v>
      </c>
      <c r="C97" s="12" t="s">
        <v>291</v>
      </c>
      <c r="D97" s="13">
        <f>E97+F97+G97+H97+I97+J97+K97+L97+M97+N97+T97</f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f>O97+P97+Q97+R97+S97</f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</row>
    <row r="98" spans="1:20" s="6" customFormat="1" x14ac:dyDescent="0.25">
      <c r="A98" s="12" t="s">
        <v>292</v>
      </c>
      <c r="B98" s="12" t="s">
        <v>293</v>
      </c>
      <c r="C98" s="12" t="s">
        <v>294</v>
      </c>
      <c r="D98" s="13">
        <f>E98+F98+G98+H98+I98+J98+K98+L98+M98+N98+T98</f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f>O98+P98+Q98+R98+S98</f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</row>
    <row r="99" spans="1:20" s="6" customFormat="1" ht="22.5" x14ac:dyDescent="0.25">
      <c r="A99" s="12" t="s">
        <v>295</v>
      </c>
      <c r="B99" s="12" t="s">
        <v>296</v>
      </c>
      <c r="C99" s="12" t="s">
        <v>297</v>
      </c>
      <c r="D99" s="13">
        <f>E99+F99+G99+H99+I99+J99+K99+L99+M99+N99+T99</f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f>O99+P99+Q99+R99+S99</f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</row>
    <row r="100" spans="1:20" s="6" customFormat="1" x14ac:dyDescent="0.25">
      <c r="A100" s="12" t="s">
        <v>298</v>
      </c>
      <c r="B100" s="12" t="s">
        <v>299</v>
      </c>
      <c r="C100" s="12" t="s">
        <v>300</v>
      </c>
      <c r="D100" s="13">
        <f>E100+F100+G100+H100+I100+J100+K100+L100+M100+N100+T100</f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f>O100+P100+Q100+R100+S100</f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</row>
    <row r="101" spans="1:20" s="6" customFormat="1" x14ac:dyDescent="0.25">
      <c r="A101" s="12" t="s">
        <v>301</v>
      </c>
      <c r="B101" s="12" t="s">
        <v>302</v>
      </c>
      <c r="C101" s="12" t="s">
        <v>303</v>
      </c>
      <c r="D101" s="13">
        <f>E101+F101+G101+H101+I101+J101+K101+L101+M101+N101+T101</f>
        <v>216981</v>
      </c>
      <c r="E101" s="13">
        <v>0</v>
      </c>
      <c r="F101" s="13">
        <v>216981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f>O101+P101+Q101+R101+S101</f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</row>
    <row r="102" spans="1:20" s="6" customFormat="1" ht="43.5" x14ac:dyDescent="0.25">
      <c r="A102" s="12" t="s">
        <v>304</v>
      </c>
      <c r="B102" s="12" t="s">
        <v>305</v>
      </c>
      <c r="C102" s="12" t="s">
        <v>306</v>
      </c>
      <c r="D102" s="13">
        <f>E102+F102+G102+H102+I102+J102+K102+L102+M102+N102+T102</f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f>O102+P102+Q102+R102+S102</f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</row>
    <row r="103" spans="1:20" s="6" customFormat="1" x14ac:dyDescent="0.25">
      <c r="A103" s="12" t="s">
        <v>307</v>
      </c>
      <c r="B103" s="12" t="s">
        <v>308</v>
      </c>
      <c r="C103" s="12" t="s">
        <v>309</v>
      </c>
      <c r="D103" s="13">
        <f>E103+F103+G103+H103+I103+J103+K103+L103+M103+N103+T103</f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f>O103+P103+Q103+R103+S103</f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</row>
    <row r="104" spans="1:20" s="6" customFormat="1" ht="96" x14ac:dyDescent="0.25">
      <c r="A104" s="12" t="s">
        <v>310</v>
      </c>
      <c r="B104" s="12" t="s">
        <v>311</v>
      </c>
      <c r="C104" s="12" t="s">
        <v>312</v>
      </c>
      <c r="D104" s="13">
        <f>E104+F104+G104+H104+I104+J104+K104+L104+M104+N104+T104</f>
        <v>1443615</v>
      </c>
      <c r="E104" s="13">
        <f>E105+E106+E107+E108+E109+E110+E111+E112+E113+E114+E115+E116+E117+E118+E119+E120+E121+E122+E123+E124+E125+E126+E127+E128+E129+E130+E131+E132+E133</f>
        <v>0</v>
      </c>
      <c r="F104" s="13">
        <f>F105+F106+F107+F108+F109+F110+F111+F112+F113+F114+F115+F116+F117+F118+F119+F120+F121+F122+F123+F124+F125+F126+F127+F128+F129+F130+F131+F132+F133</f>
        <v>1443615</v>
      </c>
      <c r="G104" s="13">
        <f>G105+G106+G107+G108+G109+G110+G111+G112+G113+G114+G115+G116+G117+G118+G119+G120+G121+G122+G123+G124+G125+G126+G127+G128+G129+G130+G131+G132+G133</f>
        <v>0</v>
      </c>
      <c r="H104" s="13">
        <f>H105+H106+H107+H108+H109+H110+H111+H112+H113+H114+H115+H116+H117+H118+H119+H120+H121+H122+H123+H124+H125+H126+H127+H128+H129+H130+H131+H132+H133</f>
        <v>0</v>
      </c>
      <c r="I104" s="13">
        <f>I105+I106+I107+I108+I109+I110+I111+I112+I113+I114+I115+I116+I117+I118+I119+I120+I121+I122+I123+I124+I125+I126+I127+I128+I129+I130+I131+I132+I133</f>
        <v>0</v>
      </c>
      <c r="J104" s="13">
        <f>J105+J106+J107+J108+J109+J110+J111+J112+J113+J114+J115+J116+J117+J118+J119+J120+J121+J122+J123+J124+J125+J126+J127+J128+J129+J130+J131+J132+J133</f>
        <v>0</v>
      </c>
      <c r="K104" s="13">
        <f>K105+K106+K107+K108+K109+K110+K111+K112+K113+K114+K115+K116+K117+K118+K119+K120+K121+K122+K123+K124+K125+K126+K127+K128+K129+K130+K131+K132+K133</f>
        <v>0</v>
      </c>
      <c r="L104" s="13">
        <f>L105+L106+L107+L108+L109+L110+L111+L112+L113+L114+L115+L116+L117+L118+L119+L120+L121+L122+L123+L124+L125+L126+L127+L128+L129+L130+L131+L132+L133</f>
        <v>0</v>
      </c>
      <c r="M104" s="13">
        <f>M105+M106+M107+M108+M109+M110+M111+M112+M113+M114+M115+M116+M117+M118+M119+M120+M121+M122+M123+M124+M125+M126+M127+M128+M129+M130+M131+M132+M133</f>
        <v>0</v>
      </c>
      <c r="N104" s="13">
        <f>O104+P104+Q104+R104+S104</f>
        <v>0</v>
      </c>
      <c r="O104" s="13">
        <f>O105+O106+O107+O108+O109+O110+O111+O112+O113+O114+O115+O116+O117+O118+O119+O120+O121+O122+O123+O124+O125+O126+O127+O128+O129+O130+O131+O132+O133</f>
        <v>0</v>
      </c>
      <c r="P104" s="13">
        <f>P105+P106+P107+P108+P109+P110+P111+P112+P113+P114+P115+P116+P117+P118+P119+P120+P121+P122+P123+P124+P125+P126+P127+P128+P129+P130+P131+P132+P133</f>
        <v>0</v>
      </c>
      <c r="Q104" s="13">
        <f>Q105+Q106+Q107+Q108+Q109+Q110+Q111+Q112+Q113+Q114+Q115+Q116+Q117+Q118+Q119+Q120+Q121+Q122+Q123+Q124+Q125+Q126+Q127+Q128+Q129+Q130+Q131+Q132+Q133</f>
        <v>0</v>
      </c>
      <c r="R104" s="13">
        <f>R105+R106+R107+R108+R109+R110+R111+R112+R113+R114+R115+R116+R117+R118+R119+R120+R121+R122+R123+R124+R125+R126+R127+R128+R129+R130+R131+R132+R133</f>
        <v>0</v>
      </c>
      <c r="S104" s="13">
        <f>S105+S106+S107+S108+S109+S110+S111+S112+S113+S114+S115+S116+S117+S118+S119+S120+S121+S122+S123+S124+S125+S126+S127+S128+S129+S130+S131+S132+S133</f>
        <v>0</v>
      </c>
      <c r="T104" s="13">
        <f>T105+T106+T107+T108+T109+T110+T111+T112+T113+T114+T115+T116+T117+T118+T119+T120+T121+T122+T123+T124+T125+T126+T127+T128+T129+T130+T131+T132+T133</f>
        <v>0</v>
      </c>
    </row>
    <row r="105" spans="1:20" s="6" customFormat="1" x14ac:dyDescent="0.25">
      <c r="A105" s="12" t="s">
        <v>313</v>
      </c>
      <c r="B105" s="12" t="s">
        <v>314</v>
      </c>
      <c r="C105" s="12" t="s">
        <v>315</v>
      </c>
      <c r="D105" s="13">
        <f>E105+F105+G105+H105+I105+J105+K105+L105+M105+N105+T105</f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f>O105+P105+Q105+R105+S105</f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</row>
    <row r="106" spans="1:20" s="6" customFormat="1" ht="22.5" x14ac:dyDescent="0.25">
      <c r="A106" s="12" t="s">
        <v>316</v>
      </c>
      <c r="B106" s="12" t="s">
        <v>317</v>
      </c>
      <c r="C106" s="12" t="s">
        <v>318</v>
      </c>
      <c r="D106" s="13">
        <f>E106+F106+G106+H106+I106+J106+K106+L106+M106+N106+T106</f>
        <v>2377</v>
      </c>
      <c r="E106" s="13">
        <v>0</v>
      </c>
      <c r="F106" s="13">
        <v>2377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f>O106+P106+Q106+R106+S106</f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</row>
    <row r="107" spans="1:20" s="6" customFormat="1" ht="22.5" x14ac:dyDescent="0.25">
      <c r="A107" s="12" t="s">
        <v>319</v>
      </c>
      <c r="B107" s="12" t="s">
        <v>320</v>
      </c>
      <c r="C107" s="12" t="s">
        <v>321</v>
      </c>
      <c r="D107" s="13">
        <f>E107+F107+G107+H107+I107+J107+K107+L107+M107+N107+T107</f>
        <v>181358</v>
      </c>
      <c r="E107" s="13">
        <v>0</v>
      </c>
      <c r="F107" s="13">
        <v>181358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f>O107+P107+Q107+R107+S107</f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</row>
    <row r="108" spans="1:20" s="6" customFormat="1" ht="22.5" x14ac:dyDescent="0.25">
      <c r="A108" s="12" t="s">
        <v>322</v>
      </c>
      <c r="B108" s="12" t="s">
        <v>323</v>
      </c>
      <c r="C108" s="12" t="s">
        <v>324</v>
      </c>
      <c r="D108" s="13">
        <f>E108+F108+G108+H108+I108+J108+K108+L108+M108+N108+T108</f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f>O108+P108+Q108+R108+S108</f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</row>
    <row r="109" spans="1:20" s="6" customFormat="1" ht="22.5" x14ac:dyDescent="0.25">
      <c r="A109" s="12" t="s">
        <v>325</v>
      </c>
      <c r="B109" s="12" t="s">
        <v>326</v>
      </c>
      <c r="C109" s="12" t="s">
        <v>325</v>
      </c>
      <c r="D109" s="13">
        <f>E109+F109+G109+H109+I109+J109+K109+L109+M109+N109+T109</f>
        <v>30896</v>
      </c>
      <c r="E109" s="13">
        <v>0</v>
      </c>
      <c r="F109" s="13">
        <v>30896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f>O109+P109+Q109+R109+S109</f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</row>
    <row r="110" spans="1:20" s="6" customFormat="1" ht="22.5" x14ac:dyDescent="0.25">
      <c r="A110" s="12" t="s">
        <v>327</v>
      </c>
      <c r="B110" s="12" t="s">
        <v>328</v>
      </c>
      <c r="C110" s="12" t="s">
        <v>327</v>
      </c>
      <c r="D110" s="13">
        <f>E110+F110+G110+H110+I110+J110+K110+L110+M110+N110+T110</f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f>O110+P110+Q110+R110+S110</f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</row>
    <row r="111" spans="1:20" s="6" customFormat="1" x14ac:dyDescent="0.25">
      <c r="A111" s="12" t="s">
        <v>329</v>
      </c>
      <c r="B111" s="12" t="s">
        <v>330</v>
      </c>
      <c r="C111" s="12" t="s">
        <v>329</v>
      </c>
      <c r="D111" s="13">
        <f>E111+F111+G111+H111+I111+J111+K111+L111+M111+N111+T111</f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f>O111+P111+Q111+R111+S111</f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</row>
    <row r="112" spans="1:20" s="6" customFormat="1" x14ac:dyDescent="0.25">
      <c r="A112" s="12" t="s">
        <v>331</v>
      </c>
      <c r="B112" s="12" t="s">
        <v>332</v>
      </c>
      <c r="C112" s="12" t="s">
        <v>331</v>
      </c>
      <c r="D112" s="13">
        <f>E112+F112+G112+H112+I112+J112+K112+L112+M112+N112+T112</f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f>O112+P112+Q112+R112+S112</f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</row>
    <row r="113" spans="1:20" s="6" customFormat="1" ht="22.5" x14ac:dyDescent="0.25">
      <c r="A113" s="12" t="s">
        <v>333</v>
      </c>
      <c r="B113" s="12" t="s">
        <v>334</v>
      </c>
      <c r="C113" s="12" t="s">
        <v>333</v>
      </c>
      <c r="D113" s="13">
        <f>E113+F113+G113+H113+I113+J113+K113+L113+M113+N113+T113</f>
        <v>188244</v>
      </c>
      <c r="E113" s="13">
        <v>0</v>
      </c>
      <c r="F113" s="13">
        <v>188244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f>O113+P113+Q113+R113+S113</f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</row>
    <row r="114" spans="1:20" s="6" customFormat="1" ht="22.5" x14ac:dyDescent="0.25">
      <c r="A114" s="12" t="s">
        <v>335</v>
      </c>
      <c r="B114" s="12" t="s">
        <v>336</v>
      </c>
      <c r="C114" s="12" t="s">
        <v>335</v>
      </c>
      <c r="D114" s="13">
        <f>E114+F114+G114+H114+I114+J114+K114+L114+M114+N114+T114</f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f>O114+P114+Q114+R114+S114</f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</row>
    <row r="115" spans="1:20" s="6" customFormat="1" ht="22.5" x14ac:dyDescent="0.25">
      <c r="A115" s="12" t="s">
        <v>337</v>
      </c>
      <c r="B115" s="12" t="s">
        <v>338</v>
      </c>
      <c r="C115" s="12" t="s">
        <v>337</v>
      </c>
      <c r="D115" s="13">
        <f>E115+F115+G115+H115+I115+J115+K115+L115+M115+N115+T115</f>
        <v>11836</v>
      </c>
      <c r="E115" s="13">
        <v>0</v>
      </c>
      <c r="F115" s="13">
        <v>11836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f>O115+P115+Q115+R115+S115</f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</row>
    <row r="116" spans="1:20" s="6" customFormat="1" ht="22.5" x14ac:dyDescent="0.25">
      <c r="A116" s="12" t="s">
        <v>339</v>
      </c>
      <c r="B116" s="12" t="s">
        <v>340</v>
      </c>
      <c r="C116" s="12" t="s">
        <v>339</v>
      </c>
      <c r="D116" s="13">
        <f>E116+F116+G116+H116+I116+J116+K116+L116+M116+N116+T116</f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f>O116+P116+Q116+R116+S116</f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</row>
    <row r="117" spans="1:20" s="6" customFormat="1" x14ac:dyDescent="0.25">
      <c r="A117" s="12" t="s">
        <v>341</v>
      </c>
      <c r="B117" s="12" t="s">
        <v>342</v>
      </c>
      <c r="C117" s="12" t="s">
        <v>341</v>
      </c>
      <c r="D117" s="13">
        <f>E117+F117+G117+H117+I117+J117+K117+L117+M117+N117+T117</f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f>O117+P117+Q117+R117+S117</f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</row>
    <row r="118" spans="1:20" s="6" customFormat="1" x14ac:dyDescent="0.25">
      <c r="A118" s="12" t="s">
        <v>343</v>
      </c>
      <c r="B118" s="12" t="s">
        <v>344</v>
      </c>
      <c r="C118" s="12" t="s">
        <v>343</v>
      </c>
      <c r="D118" s="13">
        <f>E118+F118+G118+H118+I118+J118+K118+L118+M118+N118+T118</f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f>O118+P118+Q118+R118+S118</f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</row>
    <row r="119" spans="1:20" s="6" customFormat="1" x14ac:dyDescent="0.25">
      <c r="A119" s="12" t="s">
        <v>345</v>
      </c>
      <c r="B119" s="12" t="s">
        <v>346</v>
      </c>
      <c r="C119" s="12" t="s">
        <v>345</v>
      </c>
      <c r="D119" s="13">
        <f>E119+F119+G119+H119+I119+J119+K119+L119+M119+N119+T119</f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f>O119+P119+Q119+R119+S119</f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</row>
    <row r="120" spans="1:20" s="6" customFormat="1" ht="22.5" x14ac:dyDescent="0.25">
      <c r="A120" s="12" t="s">
        <v>347</v>
      </c>
      <c r="B120" s="12" t="s">
        <v>348</v>
      </c>
      <c r="C120" s="12" t="s">
        <v>347</v>
      </c>
      <c r="D120" s="13">
        <f>E120+F120+G120+H120+I120+J120+K120+L120+M120+N120+T120</f>
        <v>62537</v>
      </c>
      <c r="E120" s="13">
        <v>0</v>
      </c>
      <c r="F120" s="13">
        <v>62537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f>O120+P120+Q120+R120+S120</f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</row>
    <row r="121" spans="1:20" s="6" customFormat="1" ht="22.5" x14ac:dyDescent="0.25">
      <c r="A121" s="12" t="s">
        <v>349</v>
      </c>
      <c r="B121" s="12" t="s">
        <v>350</v>
      </c>
      <c r="C121" s="12" t="s">
        <v>349</v>
      </c>
      <c r="D121" s="13">
        <f>E121+F121+G121+H121+I121+J121+K121+L121+M121+N121+T121</f>
        <v>111676</v>
      </c>
      <c r="E121" s="13">
        <v>0</v>
      </c>
      <c r="F121" s="13">
        <v>111676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f>O121+P121+Q121+R121+S121</f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</row>
    <row r="122" spans="1:20" s="6" customFormat="1" x14ac:dyDescent="0.25">
      <c r="A122" s="12" t="s">
        <v>351</v>
      </c>
      <c r="B122" s="12" t="s">
        <v>352</v>
      </c>
      <c r="C122" s="12" t="s">
        <v>351</v>
      </c>
      <c r="D122" s="13">
        <f>E122+F122+G122+H122+I122+J122+K122+L122+M122+N122+T122</f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f>O122+P122+Q122+R122+S122</f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</row>
    <row r="123" spans="1:20" s="6" customFormat="1" ht="22.5" x14ac:dyDescent="0.25">
      <c r="A123" s="12" t="s">
        <v>353</v>
      </c>
      <c r="B123" s="12" t="s">
        <v>354</v>
      </c>
      <c r="C123" s="12" t="s">
        <v>353</v>
      </c>
      <c r="D123" s="13">
        <f>E123+F123+G123+H123+I123+J123+K123+L123+M123+N123+T123</f>
        <v>1170</v>
      </c>
      <c r="E123" s="13">
        <v>0</v>
      </c>
      <c r="F123" s="13">
        <v>1170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f>O123+P123+Q123+R123+S123</f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</row>
    <row r="124" spans="1:20" s="6" customFormat="1" ht="22.5" x14ac:dyDescent="0.25">
      <c r="A124" s="12" t="s">
        <v>355</v>
      </c>
      <c r="B124" s="12" t="s">
        <v>356</v>
      </c>
      <c r="C124" s="12" t="s">
        <v>355</v>
      </c>
      <c r="D124" s="13">
        <f>E124+F124+G124+H124+I124+J124+K124+L124+M124+N124+T124</f>
        <v>18928</v>
      </c>
      <c r="E124" s="13">
        <v>0</v>
      </c>
      <c r="F124" s="13">
        <v>18928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f>O124+P124+Q124+R124+S124</f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</row>
    <row r="125" spans="1:20" s="6" customFormat="1" ht="22.5" x14ac:dyDescent="0.25">
      <c r="A125" s="12" t="s">
        <v>357</v>
      </c>
      <c r="B125" s="12" t="s">
        <v>358</v>
      </c>
      <c r="C125" s="12" t="s">
        <v>357</v>
      </c>
      <c r="D125" s="13">
        <f>E125+F125+G125+H125+I125+J125+K125+L125+M125+N125+T125</f>
        <v>4160</v>
      </c>
      <c r="E125" s="13">
        <v>0</v>
      </c>
      <c r="F125" s="13">
        <v>4160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f>O125+P125+Q125+R125+S125</f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</row>
    <row r="126" spans="1:20" s="6" customFormat="1" ht="22.5" x14ac:dyDescent="0.25">
      <c r="A126" s="12" t="s">
        <v>359</v>
      </c>
      <c r="B126" s="12" t="s">
        <v>360</v>
      </c>
      <c r="C126" s="12" t="s">
        <v>359</v>
      </c>
      <c r="D126" s="13">
        <f>E126+F126+G126+H126+I126+J126+K126+L126+M126+N126+T126</f>
        <v>10128</v>
      </c>
      <c r="E126" s="13">
        <v>0</v>
      </c>
      <c r="F126" s="13">
        <v>10128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f>O126+P126+Q126+R126+S126</f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</row>
    <row r="127" spans="1:20" s="6" customFormat="1" ht="22.5" x14ac:dyDescent="0.25">
      <c r="A127" s="12" t="s">
        <v>361</v>
      </c>
      <c r="B127" s="12" t="s">
        <v>362</v>
      </c>
      <c r="C127" s="12" t="s">
        <v>361</v>
      </c>
      <c r="D127" s="13">
        <f>E127+F127+G127+H127+I127+J127+K127+L127+M127+N127+T127</f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f>O127+P127+Q127+R127+S127</f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</row>
    <row r="128" spans="1:20" s="6" customFormat="1" ht="22.5" x14ac:dyDescent="0.25">
      <c r="A128" s="12" t="s">
        <v>363</v>
      </c>
      <c r="B128" s="12" t="s">
        <v>364</v>
      </c>
      <c r="C128" s="12" t="s">
        <v>363</v>
      </c>
      <c r="D128" s="13">
        <f>E128+F128+G128+H128+I128+J128+K128+L128+M128+N128+T128</f>
        <v>68962</v>
      </c>
      <c r="E128" s="13">
        <v>0</v>
      </c>
      <c r="F128" s="13">
        <v>68962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f>O128+P128+Q128+R128+S128</f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</row>
    <row r="129" spans="1:20" s="6" customFormat="1" ht="22.5" x14ac:dyDescent="0.25">
      <c r="A129" s="12" t="s">
        <v>365</v>
      </c>
      <c r="B129" s="12" t="s">
        <v>366</v>
      </c>
      <c r="C129" s="12" t="s">
        <v>365</v>
      </c>
      <c r="D129" s="13">
        <f>E129+F129+G129+H129+I129+J129+K129+L129+M129+N129+T129</f>
        <v>50604</v>
      </c>
      <c r="E129" s="13">
        <v>0</v>
      </c>
      <c r="F129" s="13">
        <v>50604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f>O129+P129+Q129+R129+S129</f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</row>
    <row r="130" spans="1:20" s="6" customFormat="1" ht="22.5" x14ac:dyDescent="0.25">
      <c r="A130" s="12" t="s">
        <v>367</v>
      </c>
      <c r="B130" s="12" t="s">
        <v>368</v>
      </c>
      <c r="C130" s="12" t="s">
        <v>367</v>
      </c>
      <c r="D130" s="13">
        <f>E130+F130+G130+H130+I130+J130+K130+L130+M130+N130+T130</f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f>O130+P130+Q130+R130+S130</f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</row>
    <row r="131" spans="1:20" s="6" customFormat="1" ht="22.5" x14ac:dyDescent="0.25">
      <c r="A131" s="12" t="s">
        <v>369</v>
      </c>
      <c r="B131" s="12" t="s">
        <v>370</v>
      </c>
      <c r="C131" s="12" t="s">
        <v>369</v>
      </c>
      <c r="D131" s="13">
        <f>E131+F131+G131+H131+I131+J131+K131+L131+M131+N131+T131</f>
        <v>695739</v>
      </c>
      <c r="E131" s="13">
        <v>0</v>
      </c>
      <c r="F131" s="13">
        <v>695739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f>O131+P131+Q131+R131+S131</f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</row>
    <row r="132" spans="1:20" s="6" customFormat="1" ht="22.5" x14ac:dyDescent="0.25">
      <c r="A132" s="12" t="s">
        <v>371</v>
      </c>
      <c r="B132" s="12" t="s">
        <v>372</v>
      </c>
      <c r="C132" s="12" t="s">
        <v>371</v>
      </c>
      <c r="D132" s="13">
        <f>E132+F132+G132+H132+I132+J132+K132+L132+M132+N132+T132</f>
        <v>5000</v>
      </c>
      <c r="E132" s="13">
        <v>0</v>
      </c>
      <c r="F132" s="13">
        <v>5000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f>O132+P132+Q132+R132+S132</f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</row>
    <row r="133" spans="1:20" s="6" customFormat="1" ht="22.5" x14ac:dyDescent="0.25">
      <c r="A133" s="12" t="s">
        <v>373</v>
      </c>
      <c r="B133" s="12" t="s">
        <v>374</v>
      </c>
      <c r="C133" s="12" t="s">
        <v>373</v>
      </c>
      <c r="D133" s="13">
        <f>E133+F133+G133+H133+I133+J133+K133+L133+M133+N133+T133</f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f>O133+P133+Q133+R133+S133</f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</row>
    <row r="134" spans="1:20" s="6" customFormat="1" ht="54" x14ac:dyDescent="0.25">
      <c r="A134" s="12" t="s">
        <v>375</v>
      </c>
      <c r="B134" s="12" t="s">
        <v>376</v>
      </c>
      <c r="C134" s="12" t="s">
        <v>375</v>
      </c>
      <c r="D134" s="13">
        <f>E134+F134+G134+H134+I134+J134+K134+L134+M134+N134+T134</f>
        <v>247697</v>
      </c>
      <c r="E134" s="13">
        <f>E135+E136+E137+E138+E139+E140+E141+E142+E143+E144</f>
        <v>0</v>
      </c>
      <c r="F134" s="13">
        <f>F135+F136+F137+F138+F139+F140+F141+F142+F143+F144</f>
        <v>247697</v>
      </c>
      <c r="G134" s="13">
        <f>G135+G136+G137+G138+G139+G140+G141+G142+G143+G144</f>
        <v>0</v>
      </c>
      <c r="H134" s="13">
        <f>H135+H136+H137+H138+H139+H140+H141+H142+H143+H144</f>
        <v>0</v>
      </c>
      <c r="I134" s="13">
        <f>I135+I136+I137+I138+I139+I140+I141+I142+I143+I144</f>
        <v>0</v>
      </c>
      <c r="J134" s="13">
        <f>J135+J136+J137+J138+J139+J140+J141+J142+J143+J144</f>
        <v>0</v>
      </c>
      <c r="K134" s="13">
        <f>K135+K136+K137+K138+K139+K140+K141+K142+K143+K144</f>
        <v>0</v>
      </c>
      <c r="L134" s="13">
        <f>L135+L136+L137+L138+L139+L140+L141+L142+L143+L144</f>
        <v>0</v>
      </c>
      <c r="M134" s="13">
        <f>M135+M136+M137+M138+M139+M140+M141+M142+M143+M144</f>
        <v>0</v>
      </c>
      <c r="N134" s="13">
        <f>O134+P134+Q134+R134+S134</f>
        <v>0</v>
      </c>
      <c r="O134" s="13">
        <f>O135+O136+O137+O138+O139+O140+O141+O142+O143+O144</f>
        <v>0</v>
      </c>
      <c r="P134" s="13">
        <f>P135+P136+P137+P138+P139+P140+P141+P142+P143+P144</f>
        <v>0</v>
      </c>
      <c r="Q134" s="13">
        <f>Q135+Q136+Q137+Q138+Q139+Q140+Q141+Q142+Q143+Q144</f>
        <v>0</v>
      </c>
      <c r="R134" s="13">
        <f>R135+R136+R137+R138+R139+R140+R141+R142+R143+R144</f>
        <v>0</v>
      </c>
      <c r="S134" s="13">
        <f>S135+S136+S137+S138+S139+S140+S141+S142+S143+S144</f>
        <v>0</v>
      </c>
      <c r="T134" s="13">
        <f>T135+T136+T137+T138+T139+T140+T141+T142+T143+T144</f>
        <v>0</v>
      </c>
    </row>
    <row r="135" spans="1:20" s="6" customFormat="1" ht="22.5" x14ac:dyDescent="0.25">
      <c r="A135" s="12" t="s">
        <v>377</v>
      </c>
      <c r="B135" s="12" t="s">
        <v>378</v>
      </c>
      <c r="C135" s="12" t="s">
        <v>377</v>
      </c>
      <c r="D135" s="13">
        <f>E135+F135+G135+H135+I135+J135+K135+L135+M135+N135+T135</f>
        <v>171697</v>
      </c>
      <c r="E135" s="13">
        <v>0</v>
      </c>
      <c r="F135" s="13">
        <v>171697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f>O135+P135+Q135+R135+S135</f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</row>
    <row r="136" spans="1:20" s="6" customFormat="1" ht="22.5" x14ac:dyDescent="0.25">
      <c r="A136" s="12" t="s">
        <v>379</v>
      </c>
      <c r="B136" s="12" t="s">
        <v>380</v>
      </c>
      <c r="C136" s="12" t="s">
        <v>379</v>
      </c>
      <c r="D136" s="13">
        <f>E136+F136+G136+H136+I136+J136+K136+L136+M136+N136+T136</f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f>O136+P136+Q136+R136+S136</f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</row>
    <row r="137" spans="1:20" s="6" customFormat="1" ht="33" x14ac:dyDescent="0.25">
      <c r="A137" s="12" t="s">
        <v>381</v>
      </c>
      <c r="B137" s="12" t="s">
        <v>382</v>
      </c>
      <c r="C137" s="12" t="s">
        <v>381</v>
      </c>
      <c r="D137" s="13">
        <f>E137+F137+G137+H137+I137+J137+K137+L137+M137+N137+T137</f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f>O137+P137+Q137+R137+S137</f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</row>
    <row r="138" spans="1:20" s="6" customFormat="1" ht="33" x14ac:dyDescent="0.25">
      <c r="A138" s="12" t="s">
        <v>383</v>
      </c>
      <c r="B138" s="12" t="s">
        <v>384</v>
      </c>
      <c r="C138" s="12" t="s">
        <v>383</v>
      </c>
      <c r="D138" s="13">
        <f>E138+F138+G138+H138+I138+J138+K138+L138+M138+N138+T138</f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f>O138+P138+Q138+R138+S138</f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</row>
    <row r="139" spans="1:20" s="6" customFormat="1" ht="33" x14ac:dyDescent="0.25">
      <c r="A139" s="12" t="s">
        <v>385</v>
      </c>
      <c r="B139" s="12" t="s">
        <v>386</v>
      </c>
      <c r="C139" s="12" t="s">
        <v>385</v>
      </c>
      <c r="D139" s="13">
        <f>E139+F139+G139+H139+I139+J139+K139+L139+M139+N139+T139</f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f>O139+P139+Q139+R139+S139</f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</row>
    <row r="140" spans="1:20" s="6" customFormat="1" ht="33" x14ac:dyDescent="0.25">
      <c r="A140" s="12" t="s">
        <v>387</v>
      </c>
      <c r="B140" s="12" t="s">
        <v>388</v>
      </c>
      <c r="C140" s="12" t="s">
        <v>387</v>
      </c>
      <c r="D140" s="13">
        <f>E140+F140+G140+H140+I140+J140+K140+L140+M140+N140+T140</f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f>O140+P140+Q140+R140+S140</f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</row>
    <row r="141" spans="1:20" s="6" customFormat="1" ht="22.5" x14ac:dyDescent="0.25">
      <c r="A141" s="12" t="s">
        <v>389</v>
      </c>
      <c r="B141" s="12" t="s">
        <v>390</v>
      </c>
      <c r="C141" s="12" t="s">
        <v>389</v>
      </c>
      <c r="D141" s="13">
        <f>E141+F141+G141+H141+I141+J141+K141+L141+M141+N141+T141</f>
        <v>76000</v>
      </c>
      <c r="E141" s="13">
        <v>0</v>
      </c>
      <c r="F141" s="13">
        <v>76000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f>O141+P141+Q141+R141+S141</f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</row>
    <row r="142" spans="1:20" s="6" customFormat="1" ht="22.5" x14ac:dyDescent="0.25">
      <c r="A142" s="12" t="s">
        <v>391</v>
      </c>
      <c r="B142" s="12" t="s">
        <v>392</v>
      </c>
      <c r="C142" s="12" t="s">
        <v>391</v>
      </c>
      <c r="D142" s="13">
        <f>E142+F142+G142+H142+I142+J142+K142+L142+M142+N142+T142</f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f>O142+P142+Q142+R142+S142</f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</row>
    <row r="143" spans="1:20" s="6" customFormat="1" ht="22.5" x14ac:dyDescent="0.25">
      <c r="A143" s="12" t="s">
        <v>393</v>
      </c>
      <c r="B143" s="12" t="s">
        <v>394</v>
      </c>
      <c r="C143" s="12" t="s">
        <v>393</v>
      </c>
      <c r="D143" s="13">
        <f>E143+F143+G143+H143+I143+J143+K143+L143+M143+N143+T143</f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f>O143+P143+Q143+R143+S143</f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</row>
    <row r="144" spans="1:20" s="6" customFormat="1" ht="22.5" x14ac:dyDescent="0.25">
      <c r="A144" s="12" t="s">
        <v>395</v>
      </c>
      <c r="B144" s="12" t="s">
        <v>396</v>
      </c>
      <c r="C144" s="12" t="s">
        <v>395</v>
      </c>
      <c r="D144" s="13">
        <f>E144+F144+G144+H144+I144+J144+K144+L144+M144+N144+T144</f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f>O144+P144+Q144+R144+S144</f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</row>
    <row r="145" spans="1:20" s="6" customFormat="1" ht="22.5" x14ac:dyDescent="0.25">
      <c r="A145" s="12" t="s">
        <v>397</v>
      </c>
      <c r="B145" s="12" t="s">
        <v>398</v>
      </c>
      <c r="C145" s="12" t="s">
        <v>397</v>
      </c>
      <c r="D145" s="13">
        <f>E145+F145+G145+H145+I145+J145+K145+L145+M145+N145+T145</f>
        <v>0</v>
      </c>
      <c r="E145" s="13">
        <f>E146+E147+E148</f>
        <v>0</v>
      </c>
      <c r="F145" s="13">
        <f>F146+F147+F148</f>
        <v>0</v>
      </c>
      <c r="G145" s="13">
        <f>G146+G147+G148</f>
        <v>0</v>
      </c>
      <c r="H145" s="13">
        <f>H146+H147+H148</f>
        <v>0</v>
      </c>
      <c r="I145" s="13">
        <f>I146+I147+I148</f>
        <v>0</v>
      </c>
      <c r="J145" s="13">
        <f>J146+J147+J148</f>
        <v>0</v>
      </c>
      <c r="K145" s="13">
        <f>K146+K147+K148</f>
        <v>0</v>
      </c>
      <c r="L145" s="13">
        <f>L146+L147+L148</f>
        <v>0</v>
      </c>
      <c r="M145" s="13">
        <f>M146+M147+M148</f>
        <v>0</v>
      </c>
      <c r="N145" s="13">
        <f>O145+P145+Q145+R145+S145</f>
        <v>0</v>
      </c>
      <c r="O145" s="13">
        <f>O146+O147+O148</f>
        <v>0</v>
      </c>
      <c r="P145" s="13">
        <f>P146+P147+P148</f>
        <v>0</v>
      </c>
      <c r="Q145" s="13">
        <f>Q146+Q147+Q148</f>
        <v>0</v>
      </c>
      <c r="R145" s="13">
        <f>R146+R147+R148</f>
        <v>0</v>
      </c>
      <c r="S145" s="13">
        <f>S146+S147+S148</f>
        <v>0</v>
      </c>
      <c r="T145" s="13">
        <f>T146+T147+T148</f>
        <v>0</v>
      </c>
    </row>
    <row r="146" spans="1:20" s="6" customFormat="1" ht="22.5" x14ac:dyDescent="0.25">
      <c r="A146" s="12" t="s">
        <v>399</v>
      </c>
      <c r="B146" s="12" t="s">
        <v>400</v>
      </c>
      <c r="C146" s="12" t="s">
        <v>399</v>
      </c>
      <c r="D146" s="13">
        <f>E146+F146+G146+H146+I146+J146+K146+L146+M146+N146+T146</f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f>O146+P146+Q146+R146+S146</f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</row>
    <row r="147" spans="1:20" s="6" customFormat="1" ht="22.5" x14ac:dyDescent="0.25">
      <c r="A147" s="12" t="s">
        <v>401</v>
      </c>
      <c r="B147" s="12" t="s">
        <v>402</v>
      </c>
      <c r="C147" s="12" t="s">
        <v>401</v>
      </c>
      <c r="D147" s="13">
        <f>E147+F147+G147+H147+I147+J147+K147+L147+M147+N147+T147</f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f>O147+P147+Q147+R147+S147</f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</row>
    <row r="148" spans="1:20" s="6" customFormat="1" x14ac:dyDescent="0.25">
      <c r="A148" s="12" t="s">
        <v>403</v>
      </c>
      <c r="B148" s="12" t="s">
        <v>404</v>
      </c>
      <c r="C148" s="12" t="s">
        <v>403</v>
      </c>
      <c r="D148" s="13">
        <f>E148+F148+G148+H148+I148+J148+K148+L148+M148+N148+T148</f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f>O148+P148+Q148+R148+S148</f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</row>
    <row r="149" spans="1:20" s="6" customFormat="1" ht="43.5" x14ac:dyDescent="0.25">
      <c r="A149" s="12" t="s">
        <v>405</v>
      </c>
      <c r="B149" s="12" t="s">
        <v>406</v>
      </c>
      <c r="C149" s="12" t="s">
        <v>405</v>
      </c>
      <c r="D149" s="13">
        <f>E149+F149+G149+H149+I149+J149+K149+L149+M149+N149+T149</f>
        <v>0</v>
      </c>
      <c r="E149" s="13">
        <f>E150+E151+E152+E153+E154+E155+E156+E157+E158+E159+E160</f>
        <v>0</v>
      </c>
      <c r="F149" s="13">
        <f>F150+F151+F152+F153+F154+F155+F156+F157+F158+F159+F160</f>
        <v>0</v>
      </c>
      <c r="G149" s="13">
        <f>G150+G151+G152+G153+G154+G155+G156+G157+G158+G159+G160</f>
        <v>0</v>
      </c>
      <c r="H149" s="13">
        <f>H150+H151+H152+H153+H154+H155+H156+H157+H158+H159+H160</f>
        <v>0</v>
      </c>
      <c r="I149" s="13">
        <f>I150+I151+I152+I153+I154+I155+I156+I157+I158+I159+I160</f>
        <v>0</v>
      </c>
      <c r="J149" s="13">
        <f>J150+J151+J152+J153+J154+J155+J156+J157+J158+J159+J160</f>
        <v>0</v>
      </c>
      <c r="K149" s="13">
        <f>K150+K151+K152+K153+K154+K155+K156+K157+K158+K159+K160</f>
        <v>0</v>
      </c>
      <c r="L149" s="13">
        <f>L150+L151+L152+L153+L154+L155+L156+L157+L158+L159+L160</f>
        <v>0</v>
      </c>
      <c r="M149" s="13">
        <f>M150+M151+M152+M153+M154+M155+M156+M157+M158+M159+M160</f>
        <v>0</v>
      </c>
      <c r="N149" s="13">
        <f>O149+P149+Q149+R149+S149</f>
        <v>0</v>
      </c>
      <c r="O149" s="13">
        <f>O150+O151+O152+O153+O154+O155+O156+O157+O158+O159+O160</f>
        <v>0</v>
      </c>
      <c r="P149" s="13">
        <f>P150+P151+P152+P153+P154+P155+P156+P157+P158+P159+P160</f>
        <v>0</v>
      </c>
      <c r="Q149" s="13">
        <f>Q150+Q151+Q152+Q153+Q154+Q155+Q156+Q157+Q158+Q159+Q160</f>
        <v>0</v>
      </c>
      <c r="R149" s="13">
        <f>R150+R151+R152+R153+R154+R155+R156+R157+R158+R159+R160</f>
        <v>0</v>
      </c>
      <c r="S149" s="13">
        <f>S150+S151+S152+S153+S154+S155+S156+S157+S158+S159+S160</f>
        <v>0</v>
      </c>
      <c r="T149" s="13">
        <f>T150+T151+T152+T153+T154+T155+T156+T157+T158+T159+T160</f>
        <v>0</v>
      </c>
    </row>
    <row r="150" spans="1:20" s="6" customFormat="1" ht="22.5" x14ac:dyDescent="0.25">
      <c r="A150" s="12" t="s">
        <v>407</v>
      </c>
      <c r="B150" s="12" t="s">
        <v>408</v>
      </c>
      <c r="C150" s="12" t="s">
        <v>407</v>
      </c>
      <c r="D150" s="13">
        <f>E150+F150+G150+H150+I150+J150+K150+L150+M150+N150+T150</f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f>O150+P150+Q150+R150+S150</f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</row>
    <row r="151" spans="1:20" s="6" customFormat="1" ht="22.5" x14ac:dyDescent="0.25">
      <c r="A151" s="12" t="s">
        <v>409</v>
      </c>
      <c r="B151" s="12" t="s">
        <v>410</v>
      </c>
      <c r="C151" s="12" t="s">
        <v>409</v>
      </c>
      <c r="D151" s="13">
        <f>E151+F151+G151+H151+I151+J151+K151+L151+M151+N151+T151</f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f>O151+P151+Q151+R151+S151</f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</row>
    <row r="152" spans="1:20" s="6" customFormat="1" ht="33" x14ac:dyDescent="0.25">
      <c r="A152" s="12" t="s">
        <v>411</v>
      </c>
      <c r="B152" s="12" t="s">
        <v>412</v>
      </c>
      <c r="C152" s="12" t="s">
        <v>411</v>
      </c>
      <c r="D152" s="13">
        <f>E152+F152+G152+H152+I152+J152+K152+L152+M152+N152+T152</f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f>O152+P152+Q152+R152+S152</f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</row>
    <row r="153" spans="1:20" s="6" customFormat="1" ht="33" x14ac:dyDescent="0.25">
      <c r="A153" s="12" t="s">
        <v>413</v>
      </c>
      <c r="B153" s="12" t="s">
        <v>414</v>
      </c>
      <c r="C153" s="12" t="s">
        <v>413</v>
      </c>
      <c r="D153" s="13">
        <f>E153+F153+G153+H153+I153+J153+K153+L153+M153+N153+T153</f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f>O153+P153+Q153+R153+S153</f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</row>
    <row r="154" spans="1:20" s="6" customFormat="1" x14ac:dyDescent="0.25">
      <c r="A154" s="12" t="s">
        <v>415</v>
      </c>
      <c r="B154" s="12" t="s">
        <v>416</v>
      </c>
      <c r="C154" s="12" t="s">
        <v>415</v>
      </c>
      <c r="D154" s="13">
        <f>E154+F154+G154+H154+I154+J154+K154+L154+M154+N154+T154</f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f>O154+P154+Q154+R154+S154</f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</row>
    <row r="155" spans="1:20" s="6" customFormat="1" ht="33" x14ac:dyDescent="0.25">
      <c r="A155" s="12" t="s">
        <v>417</v>
      </c>
      <c r="B155" s="12" t="s">
        <v>418</v>
      </c>
      <c r="C155" s="12" t="s">
        <v>417</v>
      </c>
      <c r="D155" s="13">
        <f>E155+F155+G155+H155+I155+J155+K155+L155+M155+N155+T155</f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f>O155+P155+Q155+R155+S155</f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</row>
    <row r="156" spans="1:20" s="6" customFormat="1" ht="54" x14ac:dyDescent="0.25">
      <c r="A156" s="12" t="s">
        <v>419</v>
      </c>
      <c r="B156" s="12" t="s">
        <v>420</v>
      </c>
      <c r="C156" s="12" t="s">
        <v>419</v>
      </c>
      <c r="D156" s="13">
        <f>E156+F156+G156+H156+I156+J156+K156+L156+M156+N156+T156</f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f>O156+P156+Q156+R156+S156</f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</row>
    <row r="157" spans="1:20" s="6" customFormat="1" ht="33" x14ac:dyDescent="0.25">
      <c r="A157" s="12" t="s">
        <v>421</v>
      </c>
      <c r="B157" s="12" t="s">
        <v>422</v>
      </c>
      <c r="C157" s="12" t="s">
        <v>421</v>
      </c>
      <c r="D157" s="13">
        <f>E157+F157+G157+H157+I157+J157+K157+L157+M157+N157+T157</f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f>O157+P157+Q157+R157+S157</f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</row>
    <row r="158" spans="1:20" s="6" customFormat="1" ht="33" x14ac:dyDescent="0.25">
      <c r="A158" s="12" t="s">
        <v>423</v>
      </c>
      <c r="B158" s="12" t="s">
        <v>424</v>
      </c>
      <c r="C158" s="12" t="s">
        <v>423</v>
      </c>
      <c r="D158" s="13">
        <f>E158+F158+G158+H158+I158+J158+K158+L158+M158+N158+T158</f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f>O158+P158+Q158+R158+S158</f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</row>
    <row r="159" spans="1:20" s="6" customFormat="1" ht="33" x14ac:dyDescent="0.25">
      <c r="A159" s="12" t="s">
        <v>425</v>
      </c>
      <c r="B159" s="12" t="s">
        <v>426</v>
      </c>
      <c r="C159" s="12" t="s">
        <v>425</v>
      </c>
      <c r="D159" s="13">
        <f>E159+F159+G159+H159+I159+J159+K159+L159+M159+N159+T159</f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f>O159+P159+Q159+R159+S159</f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</row>
    <row r="160" spans="1:20" s="6" customFormat="1" ht="33" x14ac:dyDescent="0.25">
      <c r="A160" s="12" t="s">
        <v>427</v>
      </c>
      <c r="B160" s="12" t="s">
        <v>428</v>
      </c>
      <c r="C160" s="12" t="s">
        <v>427</v>
      </c>
      <c r="D160" s="13">
        <f>E160+F160+G160+H160+I160+J160+K160+L160+M160+N160+T160</f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f>O160+P160+Q160+R160+S160</f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</row>
    <row r="161" spans="1:21" s="6" customFormat="1" ht="22.5" x14ac:dyDescent="0.25">
      <c r="A161" s="12" t="s">
        <v>429</v>
      </c>
      <c r="B161" s="12" t="s">
        <v>430</v>
      </c>
      <c r="C161" s="12" t="s">
        <v>429</v>
      </c>
      <c r="D161" s="13">
        <f>E161+F161+G161+H161+I161+J161+K161+L161+M161+N161+T161</f>
        <v>0</v>
      </c>
      <c r="E161" s="13">
        <f>E162+E163</f>
        <v>0</v>
      </c>
      <c r="F161" s="13">
        <f>F162+F163</f>
        <v>0</v>
      </c>
      <c r="G161" s="13">
        <f>G162+G163</f>
        <v>0</v>
      </c>
      <c r="H161" s="13">
        <f>H162+H163</f>
        <v>0</v>
      </c>
      <c r="I161" s="13">
        <f>I162+I163</f>
        <v>0</v>
      </c>
      <c r="J161" s="13">
        <f>J162+J163</f>
        <v>0</v>
      </c>
      <c r="K161" s="13">
        <f>K162+K163</f>
        <v>0</v>
      </c>
      <c r="L161" s="13">
        <f>L162+L163</f>
        <v>0</v>
      </c>
      <c r="M161" s="13">
        <f>M162+M163</f>
        <v>0</v>
      </c>
      <c r="N161" s="13">
        <f>O161+P161+Q161+R161+S161</f>
        <v>0</v>
      </c>
      <c r="O161" s="13">
        <f>O162+O163</f>
        <v>0</v>
      </c>
      <c r="P161" s="13">
        <f>P162+P163</f>
        <v>0</v>
      </c>
      <c r="Q161" s="13">
        <f>Q162+Q163</f>
        <v>0</v>
      </c>
      <c r="R161" s="13">
        <f>R162+R163</f>
        <v>0</v>
      </c>
      <c r="S161" s="13">
        <f>S162+S163</f>
        <v>0</v>
      </c>
      <c r="T161" s="13">
        <f>T162+T163</f>
        <v>0</v>
      </c>
    </row>
    <row r="162" spans="1:21" s="6" customFormat="1" ht="22.5" x14ac:dyDescent="0.25">
      <c r="A162" s="12" t="s">
        <v>431</v>
      </c>
      <c r="B162" s="12" t="s">
        <v>432</v>
      </c>
      <c r="C162" s="12" t="s">
        <v>431</v>
      </c>
      <c r="D162" s="13">
        <f>E162+F162+G162+H162+I162+J162+K162+L162+M162+N162+T162</f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f>O162+P162+Q162+R162+S162</f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</row>
    <row r="163" spans="1:21" s="6" customFormat="1" ht="22.5" x14ac:dyDescent="0.25">
      <c r="A163" s="12" t="s">
        <v>433</v>
      </c>
      <c r="B163" s="12" t="s">
        <v>434</v>
      </c>
      <c r="C163" s="12" t="s">
        <v>433</v>
      </c>
      <c r="D163" s="13">
        <f>E163+F163+G163+H163+I163+J163+K163+L163+M163+N163+T163</f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f>O163+P163+Q163+R163+S163</f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</row>
    <row r="164" spans="1:21" s="6" customFormat="1" x14ac:dyDescent="0.25">
      <c r="A164" s="10"/>
      <c r="B164" s="10"/>
      <c r="C164" s="10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1" x14ac:dyDescent="0.25">
      <c r="A165" s="15" t="s">
        <v>435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 t="s">
        <v>437</v>
      </c>
      <c r="P165" s="15"/>
      <c r="Q165" s="15"/>
      <c r="R165" s="15"/>
      <c r="S165" s="15"/>
      <c r="T165" s="15"/>
      <c r="U165" s="15"/>
    </row>
    <row r="166" spans="1:21" x14ac:dyDescent="0.25">
      <c r="A166" s="3" t="s">
        <v>436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 t="s">
        <v>438</v>
      </c>
      <c r="P166" s="3"/>
      <c r="Q166" s="3"/>
      <c r="R166" s="3"/>
      <c r="S166" s="3"/>
      <c r="T166" s="3"/>
      <c r="U166" s="3"/>
    </row>
    <row r="329" spans="1:35" x14ac:dyDescent="0.25">
      <c r="A329" s="14"/>
      <c r="B329" s="14"/>
      <c r="C329" s="14"/>
      <c r="D329" s="14"/>
      <c r="E329" s="14"/>
      <c r="F329" s="14"/>
      <c r="G329" s="14"/>
      <c r="O329" s="14"/>
      <c r="P329" s="14"/>
      <c r="Q329" s="14"/>
      <c r="R329" s="14"/>
      <c r="S329" s="14"/>
      <c r="T329" s="14"/>
      <c r="U329" s="14"/>
      <c r="AC329" s="14"/>
      <c r="AD329" s="14"/>
      <c r="AE329" s="14"/>
      <c r="AF329" s="14"/>
      <c r="AG329" s="14"/>
      <c r="AH329" s="14"/>
      <c r="AI329" s="14"/>
    </row>
  </sheetData>
  <mergeCells count="29">
    <mergeCell ref="T5:T8"/>
    <mergeCell ref="A165:G165"/>
    <mergeCell ref="A166:G166"/>
    <mergeCell ref="H165:N165"/>
    <mergeCell ref="H166:N166"/>
    <mergeCell ref="O165:U165"/>
    <mergeCell ref="O166:U166"/>
    <mergeCell ref="N5:N8"/>
    <mergeCell ref="O5:O8"/>
    <mergeCell ref="P5:P8"/>
    <mergeCell ref="Q5:Q8"/>
    <mergeCell ref="R5:R8"/>
    <mergeCell ref="S5:S8"/>
    <mergeCell ref="H5:H8"/>
    <mergeCell ref="I5:I8"/>
    <mergeCell ref="J5:J8"/>
    <mergeCell ref="K5:K8"/>
    <mergeCell ref="L5:L8"/>
    <mergeCell ref="M5:M8"/>
    <mergeCell ref="A1:T1"/>
    <mergeCell ref="A2:T2"/>
    <mergeCell ref="A3:T3"/>
    <mergeCell ref="A5:A8"/>
    <mergeCell ref="B5:B8"/>
    <mergeCell ref="C5:C8"/>
    <mergeCell ref="D5:D8"/>
    <mergeCell ref="E5:E8"/>
    <mergeCell ref="F5:F8"/>
    <mergeCell ref="G5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2020-02-10T07:36:33Z</dcterms:created>
  <dcterms:modified xsi:type="dcterms:W3CDTF">2020-02-10T07:36:56Z</dcterms:modified>
</cp:coreProperties>
</file>